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bookViews>
    <workbookView xWindow="-120" yWindow="-465" windowWidth="15645" windowHeight="9825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9" i="1"/>
  <c r="D13" i="1" l="1"/>
  <c r="D11" i="1"/>
  <c r="D12" i="1" l="1"/>
  <c r="C3" i="1" s="1"/>
</calcChain>
</file>

<file path=xl/sharedStrings.xml><?xml version="1.0" encoding="utf-8"?>
<sst xmlns="http://schemas.openxmlformats.org/spreadsheetml/2006/main" count="34" uniqueCount="28">
  <si>
    <t>同軸インピーダンス</t>
    <rPh sb="0" eb="2">
      <t>ドウジク</t>
    </rPh>
    <phoneticPr fontId="1"/>
  </si>
  <si>
    <t xml:space="preserve">    [ 1 ]</t>
  </si>
  <si>
    <t xml:space="preserve">       Zo =</t>
  </si>
  <si>
    <r>
      <t>(138log</t>
    </r>
    <r>
      <rPr>
        <vertAlign val="subscript"/>
        <sz val="11"/>
        <color theme="1"/>
        <rFont val="ＭＳ Ｐゴシック"/>
        <family val="3"/>
        <charset val="128"/>
        <scheme val="minor"/>
      </rPr>
      <t>10</t>
    </r>
    <r>
      <rPr>
        <sz val="11"/>
        <color theme="1"/>
        <rFont val="ＭＳ Ｐゴシック"/>
        <family val="2"/>
        <charset val="128"/>
        <scheme val="minor"/>
      </rPr>
      <t>ρ+6.48-2.34A-0.48B-0.12C)e</t>
    </r>
    <r>
      <rPr>
        <vertAlign val="superscript"/>
        <sz val="11"/>
        <color theme="1"/>
        <rFont val="ＭＳ Ｐゴシック"/>
        <family val="3"/>
        <charset val="128"/>
        <scheme val="minor"/>
      </rPr>
      <t>-1/2</t>
    </r>
  </si>
  <si>
    <t xml:space="preserve"> </t>
  </si>
  <si>
    <t xml:space="preserve">      D = </t>
  </si>
  <si>
    <t>mm</t>
  </si>
  <si>
    <t xml:space="preserve"> 外部導体</t>
    <rPh sb="1" eb="3">
      <t>ガイブ</t>
    </rPh>
    <rPh sb="3" eb="5">
      <t>ドウタイ</t>
    </rPh>
    <phoneticPr fontId="1"/>
  </si>
  <si>
    <t xml:space="preserve">      d =</t>
  </si>
  <si>
    <t xml:space="preserve"> 内部導体</t>
    <rPh sb="1" eb="3">
      <t>ナイブ</t>
    </rPh>
    <rPh sb="3" eb="5">
      <t>ドウタイ</t>
    </rPh>
    <phoneticPr fontId="1"/>
  </si>
  <si>
    <t xml:space="preserve">      e =</t>
  </si>
  <si>
    <t xml:space="preserve"> 誘電率</t>
    <rPh sb="1" eb="3">
      <t>ユウデン</t>
    </rPh>
    <rPh sb="3" eb="4">
      <t>リツ</t>
    </rPh>
    <phoneticPr fontId="1"/>
  </si>
  <si>
    <t xml:space="preserve">     ρ=</t>
  </si>
  <si>
    <t xml:space="preserve"> D/d</t>
  </si>
  <si>
    <t xml:space="preserve">     A =</t>
  </si>
  <si>
    <r>
      <t>(1+0.405ρ</t>
    </r>
    <r>
      <rPr>
        <vertAlign val="superscript"/>
        <sz val="11"/>
        <color theme="1"/>
        <rFont val="ＭＳ Ｐゴシック"/>
        <family val="3"/>
        <charset val="128"/>
        <scheme val="minor"/>
      </rPr>
      <t>-4</t>
    </r>
    <r>
      <rPr>
        <sz val="11"/>
        <color theme="1"/>
        <rFont val="ＭＳ Ｐゴシック"/>
        <family val="2"/>
        <charset val="128"/>
        <scheme val="minor"/>
      </rPr>
      <t>)/(1-0.405ρ</t>
    </r>
    <r>
      <rPr>
        <vertAlign val="superscript"/>
        <sz val="11"/>
        <color theme="1"/>
        <rFont val="ＭＳ Ｐゴシック"/>
        <family val="3"/>
        <charset val="128"/>
        <scheme val="minor"/>
      </rPr>
      <t>-4</t>
    </r>
    <r>
      <rPr>
        <sz val="11"/>
        <color theme="1"/>
        <rFont val="ＭＳ Ｐゴシック"/>
        <family val="2"/>
        <charset val="128"/>
        <scheme val="minor"/>
      </rPr>
      <t>)</t>
    </r>
  </si>
  <si>
    <t xml:space="preserve">     B =</t>
  </si>
  <si>
    <r>
      <t>(1+0.163ρ</t>
    </r>
    <r>
      <rPr>
        <vertAlign val="superscript"/>
        <sz val="11"/>
        <color theme="1"/>
        <rFont val="ＭＳ Ｐゴシック"/>
        <family val="3"/>
        <charset val="128"/>
        <scheme val="minor"/>
      </rPr>
      <t>-8)</t>
    </r>
    <r>
      <rPr>
        <sz val="11"/>
        <color theme="1"/>
        <rFont val="ＭＳ Ｐゴシック"/>
        <family val="2"/>
        <charset val="128"/>
        <scheme val="minor"/>
      </rPr>
      <t>/(1-0.163ρ</t>
    </r>
    <r>
      <rPr>
        <vertAlign val="superscript"/>
        <sz val="11"/>
        <color theme="1"/>
        <rFont val="ＭＳ Ｐゴシック"/>
        <family val="3"/>
        <charset val="128"/>
        <scheme val="minor"/>
      </rPr>
      <t>-8</t>
    </r>
    <r>
      <rPr>
        <sz val="11"/>
        <color theme="1"/>
        <rFont val="ＭＳ Ｐゴシック"/>
        <family val="2"/>
        <charset val="128"/>
        <scheme val="minor"/>
      </rPr>
      <t>)</t>
    </r>
  </si>
  <si>
    <t xml:space="preserve">     C =</t>
  </si>
  <si>
    <r>
      <t>(1+0.067ρ</t>
    </r>
    <r>
      <rPr>
        <vertAlign val="superscript"/>
        <sz val="11"/>
        <color theme="1"/>
        <rFont val="ＭＳ Ｐゴシック"/>
        <family val="3"/>
        <charset val="128"/>
        <scheme val="minor"/>
      </rPr>
      <t>-12</t>
    </r>
    <r>
      <rPr>
        <sz val="11"/>
        <color theme="1"/>
        <rFont val="ＭＳ Ｐゴシック"/>
        <family val="2"/>
        <charset val="128"/>
        <scheme val="minor"/>
      </rPr>
      <t>)/(1-0.067ρ</t>
    </r>
    <r>
      <rPr>
        <vertAlign val="superscript"/>
        <sz val="11"/>
        <color theme="1"/>
        <rFont val="ＭＳ Ｐゴシック"/>
        <family val="3"/>
        <charset val="128"/>
        <scheme val="minor"/>
      </rPr>
      <t>-12</t>
    </r>
    <r>
      <rPr>
        <sz val="11"/>
        <color theme="1"/>
        <rFont val="ＭＳ Ｐゴシック"/>
        <family val="2"/>
        <charset val="128"/>
        <scheme val="minor"/>
      </rPr>
      <t>)</t>
    </r>
  </si>
  <si>
    <t xml:space="preserve">    [ 2]</t>
  </si>
  <si>
    <t xml:space="preserve">      Zo =</t>
  </si>
  <si>
    <r>
      <rPr>
        <sz val="11"/>
        <color theme="1"/>
        <rFont val="ＭＳ Ｐゴシック"/>
        <family val="3"/>
        <charset val="128"/>
        <scheme val="minor"/>
      </rPr>
      <t>(</t>
    </r>
    <r>
      <rPr>
        <sz val="11"/>
        <color theme="1"/>
        <rFont val="ＭＳ Ｐゴシック"/>
        <family val="2"/>
        <charset val="128"/>
        <scheme val="minor"/>
      </rPr>
      <t>138/√e) *( log</t>
    </r>
    <r>
      <rPr>
        <vertAlign val="subscript"/>
        <sz val="11"/>
        <color theme="1"/>
        <rFont val="ＭＳ Ｐゴシック"/>
        <family val="3"/>
        <charset val="128"/>
        <scheme val="minor"/>
      </rPr>
      <t>10</t>
    </r>
    <r>
      <rPr>
        <sz val="11"/>
        <color theme="1"/>
        <rFont val="ＭＳ Ｐゴシック"/>
        <family val="2"/>
        <charset val="128"/>
        <scheme val="minor"/>
      </rPr>
      <t>D/d)</t>
    </r>
  </si>
  <si>
    <t>(60/√e)*(lnD/d)</t>
  </si>
  <si>
    <t xml:space="preserve">     D =</t>
  </si>
  <si>
    <t xml:space="preserve">     d =</t>
  </si>
  <si>
    <t xml:space="preserve">     e =</t>
  </si>
  <si>
    <t>電子工学データブックより　近代科学社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</si>
</sst>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000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5" fillId="0" borderId="0" xfId="0" applyFont="1">
      <alignment vertical="center"/>
    </xf>
    <xf numFmtId="176" fontId="0" fillId="2" borderId="1" xfId="0" applyNumberFormat="1" applyFill="1" applyBorder="1">
      <alignment vertical="center"/>
    </xf>
    <xf numFmtId="2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19050</xdr:rowOff>
    </xdr:from>
    <xdr:to>
      <xdr:col>7</xdr:col>
      <xdr:colOff>266700</xdr:colOff>
      <xdr:row>54</xdr:row>
      <xdr:rowOff>95250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000625"/>
          <a:ext cx="6505575" cy="470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3</xdr:row>
      <xdr:rowOff>95250</xdr:rowOff>
    </xdr:from>
    <xdr:to>
      <xdr:col>1</xdr:col>
      <xdr:colOff>619125</xdr:colOff>
      <xdr:row>10</xdr:row>
      <xdr:rowOff>19050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38200"/>
          <a:ext cx="11334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16</xdr:row>
      <xdr:rowOff>142875</xdr:rowOff>
    </xdr:from>
    <xdr:to>
      <xdr:col>2</xdr:col>
      <xdr:colOff>9525</xdr:colOff>
      <xdr:row>22</xdr:row>
      <xdr:rowOff>85725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038475"/>
          <a:ext cx="11811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zoomScale="92" workbookViewId="0">
      <selection activeCell="G13" sqref="G13"/>
    </sheetView>
  </sheetViews>
  <sheetFormatPr defaultRowHeight="13.5" x14ac:dyDescent="0.15"/>
  <cols>
    <col min="2" max="2" width="8.25" customWidth="1"/>
    <col min="3" max="3" width="7.25" customWidth="1"/>
    <col min="4" max="4" width="9.5" customWidth="1"/>
    <col min="5" max="5" width="3.5" customWidth="1"/>
    <col min="6" max="6" width="35.375" customWidth="1"/>
  </cols>
  <sheetData>
    <row r="1" spans="1:6" ht="28.5" customHeight="1" x14ac:dyDescent="0.15">
      <c r="B1" s="11" t="s">
        <v>0</v>
      </c>
      <c r="C1" s="11"/>
      <c r="D1" s="11"/>
      <c r="E1" s="11"/>
    </row>
    <row r="3" spans="1:6" ht="16.5" x14ac:dyDescent="0.15">
      <c r="A3" t="s">
        <v>1</v>
      </c>
      <c r="B3" t="s">
        <v>2</v>
      </c>
      <c r="C3" s="1">
        <f>(138*LOG(D9,10)+6.48-2.34*D11-0.48*D12-0.12*D13)*POWER(D7,-1/2)</f>
        <v>49.878899356883416</v>
      </c>
      <c r="F3" t="s">
        <v>3</v>
      </c>
    </row>
    <row r="4" spans="1:6" ht="8.25" customHeight="1" x14ac:dyDescent="0.15"/>
    <row r="5" spans="1:6" x14ac:dyDescent="0.15">
      <c r="B5" t="s">
        <v>4</v>
      </c>
      <c r="C5" s="10" t="s">
        <v>5</v>
      </c>
      <c r="D5" s="5">
        <v>13</v>
      </c>
      <c r="E5" s="10" t="s">
        <v>6</v>
      </c>
      <c r="F5" t="s">
        <v>7</v>
      </c>
    </row>
    <row r="6" spans="1:6" x14ac:dyDescent="0.15">
      <c r="C6" s="10" t="s">
        <v>8</v>
      </c>
      <c r="D6" s="5">
        <v>6</v>
      </c>
      <c r="E6" s="10" t="s">
        <v>6</v>
      </c>
      <c r="F6" t="s">
        <v>9</v>
      </c>
    </row>
    <row r="7" spans="1:6" x14ac:dyDescent="0.15">
      <c r="C7" s="10" t="s">
        <v>10</v>
      </c>
      <c r="D7" s="5">
        <v>1</v>
      </c>
      <c r="F7" t="s">
        <v>11</v>
      </c>
    </row>
    <row r="8" spans="1:6" ht="8.25" customHeight="1" x14ac:dyDescent="0.15"/>
    <row r="9" spans="1:6" x14ac:dyDescent="0.15">
      <c r="C9" s="10" t="s">
        <v>12</v>
      </c>
      <c r="D9" s="2">
        <f>D5/D6</f>
        <v>2.1666666666666665</v>
      </c>
      <c r="E9" s="6"/>
      <c r="F9" t="s">
        <v>13</v>
      </c>
    </row>
    <row r="10" spans="1:6" ht="8.25" customHeight="1" x14ac:dyDescent="0.15"/>
    <row r="11" spans="1:6" ht="15.75" x14ac:dyDescent="0.15">
      <c r="C11" s="10" t="s">
        <v>14</v>
      </c>
      <c r="D11" s="3">
        <f>(1+0.405*D9*0.0001)/(1-0.405*D9*0.0001)</f>
        <v>1.0001755154014766</v>
      </c>
      <c r="E11" s="7"/>
      <c r="F11" t="s">
        <v>15</v>
      </c>
    </row>
    <row r="12" spans="1:6" ht="15.75" x14ac:dyDescent="0.15">
      <c r="C12" s="10" t="s">
        <v>16</v>
      </c>
      <c r="D12" s="3">
        <f>(1+0.163*D9*0.00000001)/(1-0.163*D11*0.00000001)</f>
        <v>1.0000000051619529</v>
      </c>
      <c r="E12" s="8"/>
      <c r="F12" t="s">
        <v>17</v>
      </c>
    </row>
    <row r="13" spans="1:6" ht="15.75" x14ac:dyDescent="0.15">
      <c r="C13" s="10" t="s">
        <v>18</v>
      </c>
      <c r="D13" s="3">
        <f>(1+0.067*D9*0.000000000001)/(1-0.067*D9*0.000000000001)</f>
        <v>1.0000000000002904</v>
      </c>
      <c r="E13" s="8"/>
      <c r="F13" t="s">
        <v>19</v>
      </c>
    </row>
    <row r="16" spans="1:6" ht="16.5" x14ac:dyDescent="0.15">
      <c r="A16" t="s">
        <v>20</v>
      </c>
      <c r="B16" t="s">
        <v>21</v>
      </c>
      <c r="C16" s="1">
        <f>(138/POWER(D21,1/2))*LOG(D19/D20,10)</f>
        <v>49.918441370427821</v>
      </c>
      <c r="F16" s="9" t="s">
        <v>22</v>
      </c>
    </row>
    <row r="17" spans="1:6" x14ac:dyDescent="0.15">
      <c r="F17" t="s">
        <v>23</v>
      </c>
    </row>
    <row r="19" spans="1:6" x14ac:dyDescent="0.15">
      <c r="C19" s="10" t="s">
        <v>24</v>
      </c>
      <c r="D19" s="5">
        <v>13.8</v>
      </c>
      <c r="E19" s="10" t="s">
        <v>6</v>
      </c>
      <c r="F19" t="s">
        <v>7</v>
      </c>
    </row>
    <row r="20" spans="1:6" x14ac:dyDescent="0.15">
      <c r="C20" s="10" t="s">
        <v>25</v>
      </c>
      <c r="D20" s="5">
        <v>6</v>
      </c>
      <c r="E20" s="10" t="s">
        <v>6</v>
      </c>
      <c r="F20" t="s">
        <v>9</v>
      </c>
    </row>
    <row r="21" spans="1:6" x14ac:dyDescent="0.15">
      <c r="C21" s="10" t="s">
        <v>26</v>
      </c>
      <c r="D21" s="5">
        <v>1</v>
      </c>
      <c r="F21" t="s">
        <v>11</v>
      </c>
    </row>
    <row r="27" spans="1:6" x14ac:dyDescent="0.15">
      <c r="A27" s="4" t="s">
        <v>27</v>
      </c>
    </row>
  </sheetData>
  <mergeCells count="1">
    <mergeCell ref="B1:E1"/>
  </mergeCells>
  <phoneticPr fontId="1"/>
  <pageMargins left="3.937007874015748E-2" right="3.937007874015748E-2" top="0.74803149606299213" bottom="0.74803149606299213" header="0.31496062992125984" footer="0.31496062992125984"/>
  <pageSetup paperSize="9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櫻井紀佳</dc:creator>
  <cp:lastModifiedBy>TAKAYUKI KATSUMATA</cp:lastModifiedBy>
  <cp:lastPrinted>2017-05-25T00:29:43Z</cp:lastPrinted>
  <dcterms:created xsi:type="dcterms:W3CDTF">2017-05-22T07:29:51Z</dcterms:created>
  <dcterms:modified xsi:type="dcterms:W3CDTF">2017-09-25T05:42:14Z</dcterms:modified>
</cp:coreProperties>
</file>