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倫一\Documents\FB News\No23\"/>
    </mc:Choice>
  </mc:AlternateContent>
  <bookViews>
    <workbookView xWindow="0" yWindow="0" windowWidth="28800" windowHeight="13035" activeTab="1"/>
  </bookViews>
  <sheets>
    <sheet name="2SC3356_NE85633F" sheetId="1" r:id="rId1"/>
    <sheet name="G1 G2 GTU" sheetId="2" r:id="rId2"/>
    <sheet name="Gx circle@400MHz" sheetId="3" r:id="rId3"/>
    <sheet name="G1-1@400MHz" sheetId="7" r:id="rId4"/>
    <sheet name="G1-2@400MHz" sheetId="8" r:id="rId5"/>
    <sheet name="G1-3@400MHz" sheetId="9" r:id="rId6"/>
    <sheet name="G1-4@400MHz" sheetId="10" r:id="rId7"/>
    <sheet name="G1-5@400MHz" sheetId="11" r:id="rId8"/>
    <sheet name="G2-1@400MHz" sheetId="12" r:id="rId9"/>
    <sheet name="G2-2@400MHz" sheetId="13" r:id="rId10"/>
    <sheet name="G2-3@400MHz" sheetId="14" r:id="rId11"/>
    <sheet name="G2-4@400MHz" sheetId="15" r:id="rId12"/>
    <sheet name="G2-5@400MHz" sheetId="16" r:id="rId13"/>
    <sheet name="Gx circle@1200MHz" sheetId="6" r:id="rId14"/>
    <sheet name="G1-1@1200MHz" sheetId="17" r:id="rId15"/>
    <sheet name="G1-2@1200MHz" sheetId="18" r:id="rId16"/>
    <sheet name="G1-3@1200MHz" sheetId="19" r:id="rId17"/>
    <sheet name="G1-4@1200MHz" sheetId="20" r:id="rId18"/>
    <sheet name="G1-5@1200MHz" sheetId="21" r:id="rId19"/>
    <sheet name="G2-1@1200MHz" sheetId="22" r:id="rId20"/>
    <sheet name="G2-2@1200MHz" sheetId="23" r:id="rId21"/>
    <sheet name="G2-3@1200MHz" sheetId="24" r:id="rId22"/>
    <sheet name="G2-4@1200MHz" sheetId="25" r:id="rId23"/>
    <sheet name="G2-5@1200MHz" sheetId="26" r:id="rId2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6" l="1"/>
  <c r="I2" i="6"/>
  <c r="G2" i="6"/>
  <c r="E2" i="6"/>
  <c r="C2" i="6"/>
  <c r="U2" i="6"/>
  <c r="S2" i="6"/>
  <c r="Q2" i="6"/>
  <c r="O2" i="6"/>
  <c r="M2" i="6"/>
  <c r="B20" i="16" l="1"/>
  <c r="A20" i="16"/>
  <c r="B19" i="16"/>
  <c r="A19" i="16"/>
  <c r="B18" i="16"/>
  <c r="A18" i="16"/>
  <c r="B17" i="16"/>
  <c r="A17" i="16"/>
  <c r="B16" i="16"/>
  <c r="A16" i="16"/>
  <c r="B15" i="16"/>
  <c r="A15" i="16"/>
  <c r="B14" i="16"/>
  <c r="A14" i="16"/>
  <c r="B13" i="16"/>
  <c r="A13" i="16"/>
  <c r="B12" i="16"/>
  <c r="A12" i="16"/>
  <c r="B11" i="16"/>
  <c r="A11" i="16"/>
  <c r="B10" i="16"/>
  <c r="A10" i="16"/>
  <c r="B9" i="16"/>
  <c r="A9" i="16"/>
  <c r="B8" i="16"/>
  <c r="A8" i="16"/>
  <c r="B7" i="16"/>
  <c r="A7" i="16"/>
  <c r="B6" i="16"/>
  <c r="A6" i="16"/>
  <c r="B5" i="16"/>
  <c r="A5" i="16"/>
  <c r="B4" i="16"/>
  <c r="A4" i="16"/>
  <c r="B3" i="16"/>
  <c r="A3" i="16"/>
  <c r="B2" i="16"/>
  <c r="A2" i="16"/>
  <c r="B1" i="16"/>
  <c r="A1" i="16"/>
  <c r="B73" i="26" l="1"/>
  <c r="A73" i="26"/>
  <c r="B72" i="26"/>
  <c r="A72" i="26"/>
  <c r="B71" i="26"/>
  <c r="A71" i="26"/>
  <c r="B70" i="26"/>
  <c r="A70" i="26"/>
  <c r="B69" i="26"/>
  <c r="A69" i="26"/>
  <c r="B68" i="26"/>
  <c r="A68" i="26"/>
  <c r="B67" i="26"/>
  <c r="A67" i="26"/>
  <c r="B66" i="26"/>
  <c r="A66" i="26"/>
  <c r="B65" i="26"/>
  <c r="A65" i="26"/>
  <c r="B64" i="26"/>
  <c r="A64" i="26"/>
  <c r="B63" i="26"/>
  <c r="A63" i="26"/>
  <c r="B62" i="26"/>
  <c r="A62" i="26"/>
  <c r="B61" i="26"/>
  <c r="A61" i="26"/>
  <c r="B60" i="26"/>
  <c r="A60" i="26"/>
  <c r="B59" i="26"/>
  <c r="A59" i="26"/>
  <c r="B58" i="26"/>
  <c r="A58" i="26"/>
  <c r="B57" i="26"/>
  <c r="A57" i="26"/>
  <c r="B56" i="26"/>
  <c r="A56" i="26"/>
  <c r="B55" i="26"/>
  <c r="A55" i="26"/>
  <c r="B54" i="26"/>
  <c r="A54" i="26"/>
  <c r="B53" i="26"/>
  <c r="A53" i="26"/>
  <c r="B52" i="26"/>
  <c r="A52" i="26"/>
  <c r="B51" i="26"/>
  <c r="A51" i="26"/>
  <c r="B50" i="26"/>
  <c r="A50" i="26"/>
  <c r="B49" i="26"/>
  <c r="A49" i="26"/>
  <c r="B48" i="26"/>
  <c r="A48" i="26"/>
  <c r="B47" i="26"/>
  <c r="A47" i="26"/>
  <c r="B46" i="26"/>
  <c r="A46" i="26"/>
  <c r="B45" i="26"/>
  <c r="A45" i="26"/>
  <c r="B44" i="26"/>
  <c r="A44" i="26"/>
  <c r="B43" i="26"/>
  <c r="A43" i="26"/>
  <c r="B42" i="26"/>
  <c r="A42" i="26"/>
  <c r="B41" i="26"/>
  <c r="A41" i="26"/>
  <c r="B40" i="26"/>
  <c r="A40" i="26"/>
  <c r="B39" i="26"/>
  <c r="A39" i="26"/>
  <c r="B38" i="26"/>
  <c r="A38" i="26"/>
  <c r="B37" i="26"/>
  <c r="A37" i="26"/>
  <c r="B36" i="26"/>
  <c r="A36" i="26"/>
  <c r="B35" i="26"/>
  <c r="A35" i="26"/>
  <c r="B34" i="26"/>
  <c r="A34" i="26"/>
  <c r="B33" i="26"/>
  <c r="A33" i="26"/>
  <c r="B32" i="26"/>
  <c r="A32" i="26"/>
  <c r="B31" i="26"/>
  <c r="A31" i="26"/>
  <c r="B30" i="26"/>
  <c r="A30" i="26"/>
  <c r="B29" i="26"/>
  <c r="A29" i="26"/>
  <c r="B28" i="26"/>
  <c r="A28" i="26"/>
  <c r="B27" i="26"/>
  <c r="A27" i="26"/>
  <c r="B26" i="26"/>
  <c r="A26" i="26"/>
  <c r="B25" i="26"/>
  <c r="A25" i="26"/>
  <c r="B24" i="26"/>
  <c r="A24" i="26"/>
  <c r="B23" i="26"/>
  <c r="A23" i="26"/>
  <c r="B22" i="26"/>
  <c r="A22" i="26"/>
  <c r="B21" i="26"/>
  <c r="A21" i="26"/>
  <c r="B20" i="26"/>
  <c r="A20" i="26"/>
  <c r="B19" i="26"/>
  <c r="A19" i="26"/>
  <c r="B18" i="26"/>
  <c r="A18" i="26"/>
  <c r="B17" i="26"/>
  <c r="A17" i="26"/>
  <c r="B16" i="26"/>
  <c r="A16" i="26"/>
  <c r="B15" i="26"/>
  <c r="A15" i="26"/>
  <c r="B14" i="26"/>
  <c r="A14" i="26"/>
  <c r="B13" i="26"/>
  <c r="A13" i="26"/>
  <c r="B12" i="26"/>
  <c r="A12" i="26"/>
  <c r="B11" i="26"/>
  <c r="A11" i="26"/>
  <c r="B10" i="26"/>
  <c r="A10" i="26"/>
  <c r="B9" i="26"/>
  <c r="A9" i="26"/>
  <c r="B8" i="26"/>
  <c r="A8" i="26"/>
  <c r="B7" i="26"/>
  <c r="A7" i="26"/>
  <c r="B6" i="26"/>
  <c r="A6" i="26"/>
  <c r="B5" i="26"/>
  <c r="A5" i="26"/>
  <c r="B4" i="26"/>
  <c r="A4" i="26"/>
  <c r="B3" i="26"/>
  <c r="A3" i="26"/>
  <c r="B2" i="26"/>
  <c r="A2" i="26"/>
  <c r="B1" i="26"/>
  <c r="A1" i="26"/>
  <c r="B73" i="25"/>
  <c r="A73" i="25"/>
  <c r="B72" i="25"/>
  <c r="A72" i="25"/>
  <c r="B71" i="25"/>
  <c r="A71" i="25"/>
  <c r="B70" i="25"/>
  <c r="A70" i="25"/>
  <c r="B69" i="25"/>
  <c r="A69" i="25"/>
  <c r="B68" i="25"/>
  <c r="A68" i="25"/>
  <c r="B67" i="25"/>
  <c r="A67" i="25"/>
  <c r="B66" i="25"/>
  <c r="A66" i="25"/>
  <c r="B65" i="25"/>
  <c r="A65" i="25"/>
  <c r="B64" i="25"/>
  <c r="A64" i="25"/>
  <c r="B63" i="25"/>
  <c r="A63" i="25"/>
  <c r="B62" i="25"/>
  <c r="A62" i="25"/>
  <c r="B61" i="25"/>
  <c r="A61" i="25"/>
  <c r="B60" i="25"/>
  <c r="A60" i="25"/>
  <c r="B59" i="25"/>
  <c r="A59" i="25"/>
  <c r="B58" i="25"/>
  <c r="A58" i="25"/>
  <c r="B57" i="25"/>
  <c r="A57" i="25"/>
  <c r="B56" i="25"/>
  <c r="A56" i="25"/>
  <c r="B55" i="25"/>
  <c r="A55" i="25"/>
  <c r="B54" i="25"/>
  <c r="A54" i="25"/>
  <c r="B53" i="25"/>
  <c r="A53" i="25"/>
  <c r="B52" i="25"/>
  <c r="A52" i="25"/>
  <c r="B51" i="25"/>
  <c r="A51" i="25"/>
  <c r="B50" i="25"/>
  <c r="A50" i="25"/>
  <c r="B49" i="25"/>
  <c r="A49" i="25"/>
  <c r="B48" i="25"/>
  <c r="A48" i="25"/>
  <c r="B47" i="25"/>
  <c r="A47" i="25"/>
  <c r="B46" i="25"/>
  <c r="A46" i="25"/>
  <c r="B45" i="25"/>
  <c r="A45" i="25"/>
  <c r="B44" i="25"/>
  <c r="A44" i="25"/>
  <c r="B43" i="25"/>
  <c r="A43" i="25"/>
  <c r="B42" i="25"/>
  <c r="A42" i="25"/>
  <c r="B41" i="25"/>
  <c r="A41" i="25"/>
  <c r="B40" i="25"/>
  <c r="A40" i="25"/>
  <c r="B39" i="25"/>
  <c r="A39" i="25"/>
  <c r="B38" i="25"/>
  <c r="A38" i="25"/>
  <c r="B37" i="25"/>
  <c r="A37" i="25"/>
  <c r="B36" i="25"/>
  <c r="A36" i="25"/>
  <c r="B35" i="25"/>
  <c r="A35" i="25"/>
  <c r="B34" i="25"/>
  <c r="A34" i="25"/>
  <c r="B33" i="25"/>
  <c r="A33" i="25"/>
  <c r="B32" i="25"/>
  <c r="A32" i="25"/>
  <c r="B31" i="25"/>
  <c r="A31" i="25"/>
  <c r="B30" i="25"/>
  <c r="A30" i="25"/>
  <c r="B29" i="25"/>
  <c r="A29" i="25"/>
  <c r="B28" i="25"/>
  <c r="A28" i="25"/>
  <c r="B27" i="25"/>
  <c r="A27" i="25"/>
  <c r="B26" i="25"/>
  <c r="A26" i="25"/>
  <c r="B25" i="25"/>
  <c r="A25" i="25"/>
  <c r="B24" i="25"/>
  <c r="A24" i="25"/>
  <c r="B23" i="25"/>
  <c r="A23" i="25"/>
  <c r="B22" i="25"/>
  <c r="A22" i="25"/>
  <c r="B21" i="25"/>
  <c r="A21" i="25"/>
  <c r="B20" i="25"/>
  <c r="A20" i="25"/>
  <c r="B19" i="25"/>
  <c r="A19" i="25"/>
  <c r="B18" i="25"/>
  <c r="A18" i="25"/>
  <c r="B17" i="25"/>
  <c r="A17" i="25"/>
  <c r="B16" i="25"/>
  <c r="A16" i="25"/>
  <c r="B15" i="25"/>
  <c r="A15" i="25"/>
  <c r="B14" i="25"/>
  <c r="A14" i="25"/>
  <c r="B13" i="25"/>
  <c r="A13" i="25"/>
  <c r="B12" i="25"/>
  <c r="A12" i="25"/>
  <c r="B11" i="25"/>
  <c r="A11" i="25"/>
  <c r="B10" i="25"/>
  <c r="A10" i="25"/>
  <c r="B9" i="25"/>
  <c r="A9" i="25"/>
  <c r="B8" i="25"/>
  <c r="A8" i="25"/>
  <c r="B7" i="25"/>
  <c r="A7" i="25"/>
  <c r="B6" i="25"/>
  <c r="A6" i="25"/>
  <c r="B5" i="25"/>
  <c r="A5" i="25"/>
  <c r="B4" i="25"/>
  <c r="A4" i="25"/>
  <c r="B3" i="25"/>
  <c r="A3" i="25"/>
  <c r="B2" i="25"/>
  <c r="A2" i="25"/>
  <c r="B1" i="25"/>
  <c r="A1" i="25"/>
  <c r="B73" i="24"/>
  <c r="A73" i="24"/>
  <c r="B72" i="24"/>
  <c r="A72" i="24"/>
  <c r="B71" i="24"/>
  <c r="A71" i="24"/>
  <c r="B70" i="24"/>
  <c r="A70" i="24"/>
  <c r="B69" i="24"/>
  <c r="A69" i="24"/>
  <c r="B68" i="24"/>
  <c r="A68" i="24"/>
  <c r="B67" i="24"/>
  <c r="A67" i="24"/>
  <c r="B66" i="24"/>
  <c r="A66" i="24"/>
  <c r="B65" i="24"/>
  <c r="A65" i="24"/>
  <c r="B64" i="24"/>
  <c r="A64" i="24"/>
  <c r="B63" i="24"/>
  <c r="A63" i="24"/>
  <c r="B62" i="24"/>
  <c r="A62" i="24"/>
  <c r="B61" i="24"/>
  <c r="A61" i="24"/>
  <c r="B60" i="24"/>
  <c r="A60" i="24"/>
  <c r="B59" i="24"/>
  <c r="A59" i="24"/>
  <c r="B58" i="24"/>
  <c r="A58" i="24"/>
  <c r="B57" i="24"/>
  <c r="A57" i="24"/>
  <c r="B56" i="24"/>
  <c r="A56" i="24"/>
  <c r="B55" i="24"/>
  <c r="A55" i="24"/>
  <c r="B54" i="24"/>
  <c r="A54" i="24"/>
  <c r="B53" i="24"/>
  <c r="A53" i="24"/>
  <c r="B52" i="24"/>
  <c r="A52" i="24"/>
  <c r="B51" i="24"/>
  <c r="A51" i="24"/>
  <c r="B50" i="24"/>
  <c r="A50" i="24"/>
  <c r="B49" i="24"/>
  <c r="A49" i="24"/>
  <c r="B48" i="24"/>
  <c r="A48" i="24"/>
  <c r="B47" i="24"/>
  <c r="A47" i="24"/>
  <c r="B46" i="24"/>
  <c r="A46" i="24"/>
  <c r="B45" i="24"/>
  <c r="A45" i="24"/>
  <c r="B44" i="24"/>
  <c r="A44" i="24"/>
  <c r="B43" i="24"/>
  <c r="A43" i="24"/>
  <c r="B42" i="24"/>
  <c r="A42" i="24"/>
  <c r="B41" i="24"/>
  <c r="A41" i="24"/>
  <c r="B40" i="24"/>
  <c r="A40" i="24"/>
  <c r="B39" i="24"/>
  <c r="A39" i="24"/>
  <c r="B38" i="24"/>
  <c r="A38" i="24"/>
  <c r="B37" i="24"/>
  <c r="A37" i="24"/>
  <c r="B36" i="24"/>
  <c r="A36" i="24"/>
  <c r="B35" i="24"/>
  <c r="A35" i="24"/>
  <c r="B34" i="24"/>
  <c r="A34" i="24"/>
  <c r="B33" i="24"/>
  <c r="A33" i="24"/>
  <c r="B32" i="24"/>
  <c r="A32" i="24"/>
  <c r="B31" i="24"/>
  <c r="A31" i="24"/>
  <c r="B30" i="24"/>
  <c r="A30" i="24"/>
  <c r="B29" i="24"/>
  <c r="A29" i="24"/>
  <c r="B28" i="24"/>
  <c r="A28" i="24"/>
  <c r="B27" i="24"/>
  <c r="A27" i="24"/>
  <c r="B26" i="24"/>
  <c r="A26" i="24"/>
  <c r="B25" i="24"/>
  <c r="A25" i="24"/>
  <c r="B24" i="24"/>
  <c r="A24" i="24"/>
  <c r="B23" i="24"/>
  <c r="A23" i="24"/>
  <c r="B22" i="24"/>
  <c r="A22" i="24"/>
  <c r="B21" i="24"/>
  <c r="A21" i="24"/>
  <c r="B20" i="24"/>
  <c r="A20" i="24"/>
  <c r="B19" i="24"/>
  <c r="A19" i="24"/>
  <c r="B18" i="24"/>
  <c r="A18" i="24"/>
  <c r="B17" i="24"/>
  <c r="A17" i="24"/>
  <c r="B16" i="24"/>
  <c r="A16" i="24"/>
  <c r="B15" i="24"/>
  <c r="A15" i="24"/>
  <c r="B14" i="24"/>
  <c r="A14" i="24"/>
  <c r="B13" i="24"/>
  <c r="A13" i="24"/>
  <c r="B12" i="24"/>
  <c r="A12" i="24"/>
  <c r="B11" i="24"/>
  <c r="A11" i="24"/>
  <c r="B10" i="24"/>
  <c r="A10" i="24"/>
  <c r="B9" i="24"/>
  <c r="A9" i="24"/>
  <c r="B8" i="24"/>
  <c r="A8" i="24"/>
  <c r="B7" i="24"/>
  <c r="A7" i="24"/>
  <c r="B6" i="24"/>
  <c r="A6" i="24"/>
  <c r="B5" i="24"/>
  <c r="A5" i="24"/>
  <c r="B4" i="24"/>
  <c r="A4" i="24"/>
  <c r="B3" i="24"/>
  <c r="A3" i="24"/>
  <c r="B2" i="24"/>
  <c r="A2" i="24"/>
  <c r="B1" i="24"/>
  <c r="A1" i="24"/>
  <c r="B73" i="23"/>
  <c r="A73" i="23"/>
  <c r="B72" i="23"/>
  <c r="A72" i="23"/>
  <c r="B71" i="23"/>
  <c r="A71" i="23"/>
  <c r="B70" i="23"/>
  <c r="A70" i="23"/>
  <c r="B69" i="23"/>
  <c r="A69" i="23"/>
  <c r="B68" i="23"/>
  <c r="A68" i="23"/>
  <c r="B67" i="23"/>
  <c r="A67" i="23"/>
  <c r="B66" i="23"/>
  <c r="A66" i="23"/>
  <c r="B65" i="23"/>
  <c r="A65" i="23"/>
  <c r="B64" i="23"/>
  <c r="A64" i="23"/>
  <c r="B63" i="23"/>
  <c r="A63" i="23"/>
  <c r="B62" i="23"/>
  <c r="A62" i="23"/>
  <c r="B61" i="23"/>
  <c r="A61" i="23"/>
  <c r="B60" i="23"/>
  <c r="A60" i="23"/>
  <c r="B59" i="23"/>
  <c r="A59" i="23"/>
  <c r="B58" i="23"/>
  <c r="A58" i="23"/>
  <c r="B57" i="23"/>
  <c r="A57" i="23"/>
  <c r="B56" i="23"/>
  <c r="A56" i="23"/>
  <c r="B55" i="23"/>
  <c r="A55" i="23"/>
  <c r="B54" i="23"/>
  <c r="A54" i="23"/>
  <c r="B53" i="23"/>
  <c r="A53" i="23"/>
  <c r="B52" i="23"/>
  <c r="A52" i="23"/>
  <c r="B51" i="23"/>
  <c r="A51" i="23"/>
  <c r="B50" i="23"/>
  <c r="A50" i="23"/>
  <c r="B49" i="23"/>
  <c r="A49" i="23"/>
  <c r="B48" i="23"/>
  <c r="A48" i="23"/>
  <c r="B47" i="23"/>
  <c r="A47" i="23"/>
  <c r="B46" i="23"/>
  <c r="A46" i="23"/>
  <c r="B45" i="23"/>
  <c r="A45" i="23"/>
  <c r="B44" i="23"/>
  <c r="A44" i="23"/>
  <c r="B43" i="23"/>
  <c r="A43" i="23"/>
  <c r="B42" i="23"/>
  <c r="A42" i="23"/>
  <c r="B41" i="23"/>
  <c r="A41" i="23"/>
  <c r="B40" i="23"/>
  <c r="A40" i="23"/>
  <c r="B39" i="23"/>
  <c r="A39" i="23"/>
  <c r="B38" i="23"/>
  <c r="A38" i="23"/>
  <c r="B37" i="23"/>
  <c r="A37" i="23"/>
  <c r="B36" i="23"/>
  <c r="A36" i="23"/>
  <c r="B35" i="23"/>
  <c r="A35" i="23"/>
  <c r="B34" i="23"/>
  <c r="A34" i="23"/>
  <c r="B33" i="23"/>
  <c r="A33" i="23"/>
  <c r="B32" i="23"/>
  <c r="A32" i="23"/>
  <c r="B31" i="23"/>
  <c r="A31" i="23"/>
  <c r="B30" i="23"/>
  <c r="A30" i="23"/>
  <c r="B29" i="23"/>
  <c r="A29" i="23"/>
  <c r="B28" i="23"/>
  <c r="A28" i="23"/>
  <c r="B27" i="23"/>
  <c r="A27" i="23"/>
  <c r="B26" i="23"/>
  <c r="A26" i="23"/>
  <c r="B25" i="23"/>
  <c r="A25" i="23"/>
  <c r="B24" i="23"/>
  <c r="A24" i="23"/>
  <c r="B23" i="23"/>
  <c r="A23" i="23"/>
  <c r="B22" i="23"/>
  <c r="A22" i="23"/>
  <c r="B21" i="23"/>
  <c r="A21" i="23"/>
  <c r="B20" i="23"/>
  <c r="A20" i="23"/>
  <c r="B19" i="23"/>
  <c r="A19" i="23"/>
  <c r="B18" i="23"/>
  <c r="A18" i="23"/>
  <c r="B17" i="23"/>
  <c r="A17" i="23"/>
  <c r="B16" i="23"/>
  <c r="A16" i="23"/>
  <c r="B15" i="23"/>
  <c r="A15" i="23"/>
  <c r="B14" i="23"/>
  <c r="A14" i="23"/>
  <c r="B13" i="23"/>
  <c r="A13" i="23"/>
  <c r="B12" i="23"/>
  <c r="A12" i="23"/>
  <c r="B11" i="23"/>
  <c r="A11" i="23"/>
  <c r="B10" i="23"/>
  <c r="A10" i="23"/>
  <c r="B9" i="23"/>
  <c r="A9" i="23"/>
  <c r="B8" i="23"/>
  <c r="A8" i="23"/>
  <c r="B7" i="23"/>
  <c r="A7" i="23"/>
  <c r="B6" i="23"/>
  <c r="A6" i="23"/>
  <c r="B5" i="23"/>
  <c r="A5" i="23"/>
  <c r="B4" i="23"/>
  <c r="A4" i="23"/>
  <c r="B3" i="23"/>
  <c r="A3" i="23"/>
  <c r="B2" i="23"/>
  <c r="A2" i="23"/>
  <c r="B1" i="23"/>
  <c r="A1" i="23" l="1"/>
  <c r="B73" i="22"/>
  <c r="A73" i="22"/>
  <c r="B72" i="22"/>
  <c r="A72" i="22"/>
  <c r="B71" i="22"/>
  <c r="A71" i="22"/>
  <c r="B70" i="22"/>
  <c r="A70" i="22"/>
  <c r="B69" i="22"/>
  <c r="A69" i="22"/>
  <c r="B68" i="22"/>
  <c r="A68" i="22"/>
  <c r="B67" i="22"/>
  <c r="A67" i="22"/>
  <c r="B66" i="22"/>
  <c r="A66" i="22"/>
  <c r="B65" i="22"/>
  <c r="A65" i="22"/>
  <c r="B64" i="22"/>
  <c r="A64" i="22"/>
  <c r="B63" i="22"/>
  <c r="A63" i="22"/>
  <c r="B62" i="22"/>
  <c r="A62" i="22"/>
  <c r="B61" i="22"/>
  <c r="A61" i="22"/>
  <c r="B60" i="22"/>
  <c r="A60" i="22"/>
  <c r="B59" i="22"/>
  <c r="A59" i="22"/>
  <c r="B58" i="22"/>
  <c r="A58" i="22"/>
  <c r="B57" i="22"/>
  <c r="A57" i="22"/>
  <c r="B56" i="22"/>
  <c r="A56" i="22"/>
  <c r="B55" i="22"/>
  <c r="A55" i="22"/>
  <c r="B54" i="22"/>
  <c r="A54" i="22"/>
  <c r="B53" i="22"/>
  <c r="A53" i="22"/>
  <c r="B52" i="22"/>
  <c r="A52" i="22"/>
  <c r="B51" i="22"/>
  <c r="A51" i="22"/>
  <c r="B50" i="22"/>
  <c r="A50" i="22"/>
  <c r="B49" i="22"/>
  <c r="A49" i="22"/>
  <c r="B48" i="22"/>
  <c r="A48" i="22"/>
  <c r="B47" i="22"/>
  <c r="A47" i="22"/>
  <c r="B46" i="22"/>
  <c r="A46" i="22"/>
  <c r="B45" i="22"/>
  <c r="A45" i="22"/>
  <c r="B44" i="22"/>
  <c r="A44" i="22"/>
  <c r="B43" i="22"/>
  <c r="A43" i="22"/>
  <c r="B42" i="22"/>
  <c r="A42" i="22"/>
  <c r="B41" i="22"/>
  <c r="A41" i="22"/>
  <c r="B40" i="22"/>
  <c r="A40" i="22"/>
  <c r="B39" i="22"/>
  <c r="A39" i="22"/>
  <c r="B38" i="22"/>
  <c r="A38" i="22"/>
  <c r="B37" i="22"/>
  <c r="A37" i="22"/>
  <c r="B36" i="22"/>
  <c r="A36" i="22"/>
  <c r="B35" i="22"/>
  <c r="A35" i="22"/>
  <c r="B34" i="22"/>
  <c r="A34" i="22"/>
  <c r="B33" i="22"/>
  <c r="A33" i="22"/>
  <c r="B32" i="22"/>
  <c r="A32" i="22"/>
  <c r="B31" i="22"/>
  <c r="A31" i="22"/>
  <c r="B30" i="22"/>
  <c r="A30" i="22"/>
  <c r="B29" i="22"/>
  <c r="A29" i="22"/>
  <c r="B28" i="22"/>
  <c r="A28" i="22"/>
  <c r="B27" i="22"/>
  <c r="A27" i="22"/>
  <c r="B26" i="22"/>
  <c r="A26" i="22"/>
  <c r="B25" i="22"/>
  <c r="A25" i="22"/>
  <c r="B24" i="22"/>
  <c r="A24" i="22"/>
  <c r="B23" i="22"/>
  <c r="A23" i="22"/>
  <c r="B22" i="22"/>
  <c r="A22" i="22"/>
  <c r="B21" i="22"/>
  <c r="A21" i="22"/>
  <c r="B20" i="22"/>
  <c r="A20" i="22"/>
  <c r="B19" i="22"/>
  <c r="A19" i="22"/>
  <c r="B18" i="22"/>
  <c r="A18" i="22"/>
  <c r="B17" i="22"/>
  <c r="A17" i="22"/>
  <c r="B16" i="22"/>
  <c r="A16" i="22"/>
  <c r="B15" i="22"/>
  <c r="A15" i="22"/>
  <c r="B14" i="22"/>
  <c r="A14" i="22"/>
  <c r="B13" i="22"/>
  <c r="A13" i="22"/>
  <c r="B12" i="22"/>
  <c r="A12" i="22"/>
  <c r="B11" i="22"/>
  <c r="A11" i="22"/>
  <c r="B10" i="22"/>
  <c r="A10" i="22"/>
  <c r="B9" i="22"/>
  <c r="A9" i="22"/>
  <c r="B8" i="22"/>
  <c r="A8" i="22"/>
  <c r="B7" i="22"/>
  <c r="A7" i="22"/>
  <c r="B6" i="22"/>
  <c r="A6" i="22"/>
  <c r="B5" i="22"/>
  <c r="A5" i="22"/>
  <c r="B4" i="22"/>
  <c r="A4" i="22"/>
  <c r="B3" i="22"/>
  <c r="A3" i="22"/>
  <c r="B2" i="22"/>
  <c r="A2" i="22"/>
  <c r="B1" i="22"/>
  <c r="A1" i="22"/>
  <c r="B20" i="15"/>
  <c r="A20" i="15"/>
  <c r="B19" i="15"/>
  <c r="A19" i="15"/>
  <c r="B18" i="15"/>
  <c r="A18" i="15"/>
  <c r="B17" i="15"/>
  <c r="A17" i="15"/>
  <c r="B16" i="15"/>
  <c r="A16" i="15"/>
  <c r="B15" i="15"/>
  <c r="A15" i="15"/>
  <c r="B14" i="15"/>
  <c r="A14" i="15"/>
  <c r="B13" i="15"/>
  <c r="A13" i="15"/>
  <c r="B12" i="15"/>
  <c r="A12" i="15"/>
  <c r="B11" i="15"/>
  <c r="A11" i="15"/>
  <c r="B10" i="15"/>
  <c r="A10" i="15"/>
  <c r="B9" i="15"/>
  <c r="A9" i="15"/>
  <c r="B8" i="15"/>
  <c r="A8" i="15"/>
  <c r="B7" i="15"/>
  <c r="A7" i="15"/>
  <c r="B6" i="15"/>
  <c r="A6" i="15"/>
  <c r="B5" i="15"/>
  <c r="A5" i="15"/>
  <c r="B4" i="15"/>
  <c r="A4" i="15"/>
  <c r="B3" i="15"/>
  <c r="A3" i="15"/>
  <c r="B2" i="15"/>
  <c r="A2" i="15"/>
  <c r="B1" i="15"/>
  <c r="A1" i="15"/>
  <c r="B20" i="14"/>
  <c r="A20" i="14"/>
  <c r="B19" i="14"/>
  <c r="A19" i="14"/>
  <c r="B18" i="14"/>
  <c r="A18" i="14"/>
  <c r="B17" i="14"/>
  <c r="A17" i="14"/>
  <c r="B16" i="14"/>
  <c r="A16" i="14"/>
  <c r="B15" i="14"/>
  <c r="A15" i="14"/>
  <c r="B14" i="14"/>
  <c r="A14" i="14"/>
  <c r="B13" i="14"/>
  <c r="A13" i="14"/>
  <c r="B12" i="14"/>
  <c r="A12" i="14"/>
  <c r="B11" i="14"/>
  <c r="A11" i="14"/>
  <c r="B10" i="14"/>
  <c r="A10" i="14"/>
  <c r="B9" i="14"/>
  <c r="A9" i="14"/>
  <c r="B8" i="14"/>
  <c r="A8" i="14"/>
  <c r="B7" i="14"/>
  <c r="A7" i="14"/>
  <c r="B6" i="14"/>
  <c r="A6" i="14"/>
  <c r="B5" i="14"/>
  <c r="A5" i="14"/>
  <c r="B4" i="14"/>
  <c r="A4" i="14"/>
  <c r="B3" i="14"/>
  <c r="A3" i="14"/>
  <c r="B2" i="14"/>
  <c r="A2" i="14"/>
  <c r="B1" i="14"/>
  <c r="A1" i="14"/>
  <c r="B20" i="13"/>
  <c r="A20" i="13"/>
  <c r="B19" i="13"/>
  <c r="A19" i="13"/>
  <c r="B18" i="13"/>
  <c r="A18" i="13"/>
  <c r="B17" i="13"/>
  <c r="A17" i="13"/>
  <c r="B16" i="13"/>
  <c r="A16" i="13"/>
  <c r="B15" i="13"/>
  <c r="A15" i="13"/>
  <c r="B14" i="13"/>
  <c r="A14" i="13"/>
  <c r="B13" i="13"/>
  <c r="A13" i="13"/>
  <c r="B12" i="13"/>
  <c r="A12" i="13"/>
  <c r="B11" i="13"/>
  <c r="A11" i="13"/>
  <c r="B10" i="13"/>
  <c r="A10" i="13"/>
  <c r="B9" i="13"/>
  <c r="A9" i="13"/>
  <c r="B8" i="13"/>
  <c r="A8" i="13"/>
  <c r="B7" i="13"/>
  <c r="A7" i="13"/>
  <c r="B6" i="13"/>
  <c r="A6" i="13"/>
  <c r="B5" i="13"/>
  <c r="A5" i="13"/>
  <c r="B4" i="13"/>
  <c r="A4" i="13"/>
  <c r="B3" i="13"/>
  <c r="A3" i="13"/>
  <c r="B2" i="13"/>
  <c r="A2" i="13"/>
  <c r="B1" i="13"/>
  <c r="A1" i="13"/>
  <c r="B20" i="12"/>
  <c r="A20" i="12"/>
  <c r="B19" i="12"/>
  <c r="A19" i="12"/>
  <c r="B18" i="12"/>
  <c r="A18" i="12"/>
  <c r="B17" i="12"/>
  <c r="A17" i="12"/>
  <c r="B16" i="12"/>
  <c r="A16" i="12"/>
  <c r="B15" i="12"/>
  <c r="A15" i="12"/>
  <c r="B14" i="12"/>
  <c r="A14" i="12"/>
  <c r="B13" i="12"/>
  <c r="A13" i="12"/>
  <c r="B12" i="12"/>
  <c r="A12" i="12"/>
  <c r="B11" i="12"/>
  <c r="A11" i="12"/>
  <c r="B10" i="12"/>
  <c r="A10" i="12"/>
  <c r="B9" i="12"/>
  <c r="A9" i="12"/>
  <c r="B8" i="12"/>
  <c r="A8" i="12"/>
  <c r="B7" i="12"/>
  <c r="A7" i="12"/>
  <c r="B6" i="12"/>
  <c r="A6" i="12"/>
  <c r="B5" i="12"/>
  <c r="A5" i="12"/>
  <c r="B4" i="12"/>
  <c r="A4" i="12"/>
  <c r="B3" i="12"/>
  <c r="A3" i="12"/>
  <c r="B2" i="12"/>
  <c r="A2" i="12"/>
  <c r="B1" i="12"/>
  <c r="A1" i="12"/>
  <c r="B73" i="21" l="1"/>
  <c r="A73" i="21"/>
  <c r="B72" i="21"/>
  <c r="A72" i="21"/>
  <c r="B71" i="21"/>
  <c r="A71" i="21"/>
  <c r="B70" i="21"/>
  <c r="A70" i="21"/>
  <c r="B69" i="21"/>
  <c r="A69" i="21"/>
  <c r="B68" i="21"/>
  <c r="A68" i="21"/>
  <c r="B67" i="21"/>
  <c r="A67" i="21"/>
  <c r="B66" i="21"/>
  <c r="A66" i="21"/>
  <c r="B65" i="21"/>
  <c r="A65" i="21"/>
  <c r="B64" i="21"/>
  <c r="A64" i="21"/>
  <c r="B63" i="21"/>
  <c r="A63" i="21"/>
  <c r="B62" i="21"/>
  <c r="A62" i="21"/>
  <c r="B61" i="21"/>
  <c r="A61" i="21"/>
  <c r="B60" i="21"/>
  <c r="A60" i="21"/>
  <c r="B59" i="21"/>
  <c r="A59" i="21"/>
  <c r="B58" i="21"/>
  <c r="A58" i="21"/>
  <c r="B57" i="21"/>
  <c r="A57" i="21"/>
  <c r="B56" i="21"/>
  <c r="A56" i="21"/>
  <c r="B55" i="21"/>
  <c r="A55" i="21"/>
  <c r="B54" i="21"/>
  <c r="A54" i="21"/>
  <c r="B53" i="21"/>
  <c r="A53" i="21"/>
  <c r="B52" i="21"/>
  <c r="A52" i="21"/>
  <c r="B51" i="21"/>
  <c r="A51" i="21"/>
  <c r="B50" i="21"/>
  <c r="A50" i="21"/>
  <c r="B49" i="21"/>
  <c r="A49" i="21"/>
  <c r="B48" i="21"/>
  <c r="A48" i="21"/>
  <c r="B47" i="21"/>
  <c r="A47" i="21"/>
  <c r="B46" i="21"/>
  <c r="A46" i="21"/>
  <c r="B45" i="21"/>
  <c r="A45" i="21"/>
  <c r="B44" i="21"/>
  <c r="A44" i="21"/>
  <c r="B43" i="21"/>
  <c r="A43" i="21"/>
  <c r="B42" i="21"/>
  <c r="A42" i="21"/>
  <c r="B41" i="21"/>
  <c r="A41" i="21"/>
  <c r="B40" i="21"/>
  <c r="A40" i="21"/>
  <c r="B39" i="21"/>
  <c r="A39" i="21"/>
  <c r="B38" i="21"/>
  <c r="A38" i="21"/>
  <c r="B37" i="21"/>
  <c r="A37" i="21"/>
  <c r="B36" i="21"/>
  <c r="A36" i="21"/>
  <c r="B35" i="21"/>
  <c r="A35" i="21"/>
  <c r="B34" i="21"/>
  <c r="A34" i="21"/>
  <c r="B33" i="21"/>
  <c r="A33" i="21"/>
  <c r="B32" i="21"/>
  <c r="A32" i="21"/>
  <c r="B31" i="21"/>
  <c r="A31" i="21"/>
  <c r="B30" i="21"/>
  <c r="A30" i="21"/>
  <c r="B29" i="21"/>
  <c r="A29" i="21"/>
  <c r="B28" i="21"/>
  <c r="A28" i="21"/>
  <c r="B27" i="21"/>
  <c r="A27" i="21"/>
  <c r="B26" i="21"/>
  <c r="A26" i="21"/>
  <c r="B25" i="21"/>
  <c r="A25" i="21"/>
  <c r="B24" i="21"/>
  <c r="A24" i="21"/>
  <c r="B23" i="21"/>
  <c r="A23" i="21"/>
  <c r="B22" i="21"/>
  <c r="A22" i="21"/>
  <c r="B21" i="21"/>
  <c r="A21" i="21"/>
  <c r="B20" i="21"/>
  <c r="A20" i="21"/>
  <c r="B19" i="21"/>
  <c r="A19" i="21"/>
  <c r="B18" i="21"/>
  <c r="A18" i="21"/>
  <c r="B17" i="21"/>
  <c r="A17" i="21"/>
  <c r="B16" i="21"/>
  <c r="A16" i="21"/>
  <c r="B15" i="21"/>
  <c r="A15" i="21"/>
  <c r="B14" i="21"/>
  <c r="A14" i="21"/>
  <c r="B13" i="21"/>
  <c r="A13" i="21"/>
  <c r="B12" i="21"/>
  <c r="A12" i="21"/>
  <c r="B11" i="21"/>
  <c r="A11" i="21"/>
  <c r="B10" i="21"/>
  <c r="A10" i="21"/>
  <c r="B9" i="21"/>
  <c r="A9" i="21"/>
  <c r="B8" i="21"/>
  <c r="A8" i="21"/>
  <c r="B7" i="21"/>
  <c r="A7" i="21"/>
  <c r="B6" i="21"/>
  <c r="A6" i="21"/>
  <c r="B5" i="21"/>
  <c r="A5" i="21"/>
  <c r="B4" i="21"/>
  <c r="A4" i="21"/>
  <c r="B3" i="21"/>
  <c r="A3" i="21"/>
  <c r="B2" i="21"/>
  <c r="A2" i="21"/>
  <c r="B1" i="21"/>
  <c r="A1" i="21"/>
  <c r="B73" i="20"/>
  <c r="A73" i="20"/>
  <c r="B72" i="20"/>
  <c r="A72" i="20"/>
  <c r="B71" i="20"/>
  <c r="A71" i="20"/>
  <c r="B70" i="20"/>
  <c r="A70" i="20"/>
  <c r="B69" i="20"/>
  <c r="A69" i="20"/>
  <c r="B68" i="20"/>
  <c r="A68" i="20"/>
  <c r="B67" i="20"/>
  <c r="A67" i="20"/>
  <c r="B66" i="20"/>
  <c r="A66" i="20"/>
  <c r="B65" i="20"/>
  <c r="A65" i="20"/>
  <c r="B64" i="20"/>
  <c r="A64" i="20"/>
  <c r="B63" i="20"/>
  <c r="A63" i="20"/>
  <c r="B62" i="20"/>
  <c r="A62" i="20"/>
  <c r="B61" i="20"/>
  <c r="A61" i="20"/>
  <c r="B60" i="20"/>
  <c r="A60" i="20"/>
  <c r="B59" i="20"/>
  <c r="A59" i="20"/>
  <c r="B58" i="20"/>
  <c r="A58" i="20"/>
  <c r="B57" i="20"/>
  <c r="A57" i="20"/>
  <c r="B56" i="20"/>
  <c r="A56" i="20"/>
  <c r="B55" i="20"/>
  <c r="A55" i="20"/>
  <c r="B54" i="20"/>
  <c r="A54" i="20"/>
  <c r="B53" i="20"/>
  <c r="A53" i="20"/>
  <c r="B52" i="20"/>
  <c r="A52" i="20"/>
  <c r="B51" i="20"/>
  <c r="A51" i="20"/>
  <c r="B50" i="20"/>
  <c r="A50" i="20"/>
  <c r="B49" i="20"/>
  <c r="A49" i="20"/>
  <c r="B48" i="20"/>
  <c r="A48" i="20"/>
  <c r="B47" i="20"/>
  <c r="A47" i="20"/>
  <c r="B46" i="20"/>
  <c r="A46" i="20"/>
  <c r="B45" i="20"/>
  <c r="A45" i="20"/>
  <c r="B44" i="20"/>
  <c r="A44" i="20"/>
  <c r="B43" i="20"/>
  <c r="A43" i="20"/>
  <c r="B42" i="20"/>
  <c r="A42" i="20"/>
  <c r="B41" i="20"/>
  <c r="A41" i="20"/>
  <c r="B40" i="20"/>
  <c r="A40" i="20"/>
  <c r="B39" i="20"/>
  <c r="A39" i="20"/>
  <c r="B38" i="20"/>
  <c r="A38" i="20"/>
  <c r="B37" i="20"/>
  <c r="A37" i="20"/>
  <c r="B36" i="20"/>
  <c r="A36" i="20"/>
  <c r="B35" i="20"/>
  <c r="A35" i="20"/>
  <c r="B34" i="20"/>
  <c r="A34" i="20"/>
  <c r="B33" i="20"/>
  <c r="A33" i="20"/>
  <c r="B32" i="20"/>
  <c r="A32" i="20"/>
  <c r="B31" i="20"/>
  <c r="A31" i="20"/>
  <c r="B30" i="20"/>
  <c r="A30" i="20"/>
  <c r="B29" i="20"/>
  <c r="A29" i="20"/>
  <c r="B28" i="20"/>
  <c r="A28" i="20"/>
  <c r="B27" i="20"/>
  <c r="A27" i="20"/>
  <c r="B26" i="20"/>
  <c r="A26" i="20"/>
  <c r="B25" i="20"/>
  <c r="A25" i="20"/>
  <c r="B24" i="20"/>
  <c r="A24" i="20"/>
  <c r="B23" i="20"/>
  <c r="A23" i="20"/>
  <c r="B22" i="20"/>
  <c r="A22" i="20"/>
  <c r="B21" i="20"/>
  <c r="A21" i="20"/>
  <c r="B20" i="20"/>
  <c r="A20" i="20"/>
  <c r="B19" i="20"/>
  <c r="A19" i="20"/>
  <c r="B18" i="20"/>
  <c r="A18" i="20"/>
  <c r="B17" i="20"/>
  <c r="A17" i="20"/>
  <c r="B16" i="20"/>
  <c r="A16" i="20"/>
  <c r="B15" i="20"/>
  <c r="A15" i="20"/>
  <c r="B14" i="20"/>
  <c r="A14" i="20"/>
  <c r="B13" i="20"/>
  <c r="A13" i="20"/>
  <c r="B12" i="20"/>
  <c r="A12" i="20"/>
  <c r="B11" i="20"/>
  <c r="A11" i="20"/>
  <c r="B10" i="20"/>
  <c r="A10" i="20"/>
  <c r="B9" i="20"/>
  <c r="A9" i="20"/>
  <c r="B8" i="20"/>
  <c r="A8" i="20"/>
  <c r="B7" i="20"/>
  <c r="A7" i="20"/>
  <c r="B6" i="20"/>
  <c r="A6" i="20"/>
  <c r="B5" i="20"/>
  <c r="A5" i="20"/>
  <c r="B4" i="20"/>
  <c r="A4" i="20"/>
  <c r="B3" i="20"/>
  <c r="A3" i="20"/>
  <c r="B2" i="20"/>
  <c r="A2" i="20"/>
  <c r="B1" i="20"/>
  <c r="A1" i="20"/>
  <c r="B73" i="19"/>
  <c r="A73" i="19"/>
  <c r="B72" i="19"/>
  <c r="A72" i="19"/>
  <c r="B71" i="19"/>
  <c r="A71" i="19"/>
  <c r="B70" i="19"/>
  <c r="A70" i="19"/>
  <c r="B69" i="19"/>
  <c r="A69" i="19"/>
  <c r="B68" i="19"/>
  <c r="A68" i="19"/>
  <c r="B67" i="19"/>
  <c r="A67" i="19"/>
  <c r="B66" i="19"/>
  <c r="A66" i="19"/>
  <c r="B65" i="19"/>
  <c r="A65" i="19"/>
  <c r="B64" i="19"/>
  <c r="A64" i="19"/>
  <c r="B63" i="19"/>
  <c r="A63" i="19"/>
  <c r="B62" i="19"/>
  <c r="A62" i="19"/>
  <c r="B61" i="19"/>
  <c r="A61" i="19"/>
  <c r="B60" i="19"/>
  <c r="A60" i="19"/>
  <c r="B59" i="19"/>
  <c r="A59" i="19"/>
  <c r="B58" i="19"/>
  <c r="A58" i="19"/>
  <c r="B57" i="19"/>
  <c r="A57" i="19"/>
  <c r="B56" i="19"/>
  <c r="A56" i="19"/>
  <c r="B55" i="19"/>
  <c r="A55" i="19"/>
  <c r="B54" i="19"/>
  <c r="A54" i="19"/>
  <c r="B53" i="19"/>
  <c r="A53" i="19"/>
  <c r="B52" i="19"/>
  <c r="A52" i="19"/>
  <c r="B51" i="19"/>
  <c r="A51" i="19"/>
  <c r="B50" i="19"/>
  <c r="A50" i="19"/>
  <c r="B49" i="19"/>
  <c r="A49" i="19"/>
  <c r="B48" i="19"/>
  <c r="A48" i="19"/>
  <c r="B47" i="19"/>
  <c r="A47" i="19"/>
  <c r="B46" i="19"/>
  <c r="A46" i="19"/>
  <c r="B45" i="19"/>
  <c r="A45" i="19"/>
  <c r="B44" i="19"/>
  <c r="A44" i="19"/>
  <c r="B43" i="19"/>
  <c r="A43" i="19"/>
  <c r="B42" i="19"/>
  <c r="A42" i="19"/>
  <c r="B41" i="19"/>
  <c r="A41" i="19"/>
  <c r="B40" i="19"/>
  <c r="A40" i="19"/>
  <c r="B39" i="19"/>
  <c r="A39" i="19"/>
  <c r="B38" i="19"/>
  <c r="A38" i="19"/>
  <c r="B37" i="19"/>
  <c r="A37" i="19"/>
  <c r="B36" i="19"/>
  <c r="A36" i="19"/>
  <c r="B35" i="19"/>
  <c r="A35" i="19"/>
  <c r="B34" i="19"/>
  <c r="A34" i="19"/>
  <c r="B33" i="19"/>
  <c r="A33" i="19"/>
  <c r="B32" i="19"/>
  <c r="A32" i="19"/>
  <c r="B31" i="19"/>
  <c r="A31" i="19"/>
  <c r="B30" i="19"/>
  <c r="A30" i="19"/>
  <c r="B29" i="19"/>
  <c r="A29" i="19"/>
  <c r="B28" i="19"/>
  <c r="A28" i="19"/>
  <c r="B27" i="19"/>
  <c r="A27" i="19"/>
  <c r="B26" i="19"/>
  <c r="A26" i="19"/>
  <c r="B25" i="19"/>
  <c r="A25" i="19"/>
  <c r="B24" i="19"/>
  <c r="A24" i="19"/>
  <c r="B23" i="19"/>
  <c r="A23" i="19"/>
  <c r="B22" i="19"/>
  <c r="A22" i="19"/>
  <c r="B21" i="19"/>
  <c r="A21" i="19"/>
  <c r="B20" i="19"/>
  <c r="A20" i="19"/>
  <c r="B19" i="19"/>
  <c r="A19" i="19"/>
  <c r="B18" i="19"/>
  <c r="A18" i="19"/>
  <c r="B17" i="19"/>
  <c r="A17" i="19"/>
  <c r="B16" i="19"/>
  <c r="A16" i="19"/>
  <c r="B15" i="19"/>
  <c r="A15" i="19"/>
  <c r="B14" i="19"/>
  <c r="A14" i="19"/>
  <c r="B13" i="19"/>
  <c r="A13" i="19"/>
  <c r="B12" i="19"/>
  <c r="A12" i="19"/>
  <c r="B11" i="19"/>
  <c r="A11" i="19"/>
  <c r="B10" i="19"/>
  <c r="A10" i="19"/>
  <c r="B9" i="19"/>
  <c r="A9" i="19"/>
  <c r="B8" i="19"/>
  <c r="A8" i="19"/>
  <c r="B7" i="19"/>
  <c r="A7" i="19"/>
  <c r="B6" i="19"/>
  <c r="A6" i="19"/>
  <c r="B5" i="19"/>
  <c r="A5" i="19"/>
  <c r="B4" i="19"/>
  <c r="A4" i="19"/>
  <c r="B3" i="19"/>
  <c r="A3" i="19"/>
  <c r="B2" i="19"/>
  <c r="A2" i="19"/>
  <c r="B1" i="19"/>
  <c r="A1" i="19"/>
  <c r="B73" i="18"/>
  <c r="A73" i="18"/>
  <c r="B72" i="18"/>
  <c r="A72" i="18"/>
  <c r="B71" i="18"/>
  <c r="A71" i="18"/>
  <c r="B70" i="18"/>
  <c r="A70" i="18"/>
  <c r="B69" i="18"/>
  <c r="A69" i="18"/>
  <c r="B68" i="18"/>
  <c r="A68" i="18"/>
  <c r="B67" i="18"/>
  <c r="A67" i="18"/>
  <c r="B66" i="18"/>
  <c r="A66" i="18"/>
  <c r="B65" i="18"/>
  <c r="A65" i="18"/>
  <c r="B64" i="18"/>
  <c r="A64" i="18"/>
  <c r="B63" i="18"/>
  <c r="A63" i="18"/>
  <c r="B62" i="18"/>
  <c r="A62" i="18"/>
  <c r="B61" i="18"/>
  <c r="A61" i="18"/>
  <c r="B60" i="18"/>
  <c r="A60" i="18"/>
  <c r="B59" i="18"/>
  <c r="A59" i="18"/>
  <c r="B58" i="18"/>
  <c r="A58" i="18"/>
  <c r="B57" i="18"/>
  <c r="A57" i="18"/>
  <c r="B56" i="18"/>
  <c r="A56" i="18"/>
  <c r="B55" i="18"/>
  <c r="A55" i="18"/>
  <c r="B54" i="18"/>
  <c r="A54" i="18"/>
  <c r="B53" i="18"/>
  <c r="A53" i="18"/>
  <c r="B52" i="18"/>
  <c r="A52" i="18"/>
  <c r="B51" i="18"/>
  <c r="A51" i="18"/>
  <c r="B50" i="18"/>
  <c r="A50" i="18"/>
  <c r="B49" i="18"/>
  <c r="A49" i="18"/>
  <c r="B48" i="18"/>
  <c r="A48" i="18"/>
  <c r="B47" i="18"/>
  <c r="A47" i="18"/>
  <c r="B46" i="18"/>
  <c r="A46" i="18"/>
  <c r="B45" i="18"/>
  <c r="A45" i="18"/>
  <c r="B44" i="18"/>
  <c r="A44" i="18"/>
  <c r="B43" i="18"/>
  <c r="A43" i="18"/>
  <c r="B42" i="18"/>
  <c r="A42" i="18"/>
  <c r="B41" i="18"/>
  <c r="A41" i="18"/>
  <c r="B40" i="18"/>
  <c r="A40" i="18"/>
  <c r="B39" i="18"/>
  <c r="A39" i="18"/>
  <c r="B38" i="18"/>
  <c r="A38" i="18"/>
  <c r="B37" i="18"/>
  <c r="A37" i="18"/>
  <c r="B36" i="18"/>
  <c r="A36" i="18"/>
  <c r="B35" i="18"/>
  <c r="A35" i="18"/>
  <c r="B34" i="18"/>
  <c r="A34" i="18"/>
  <c r="B33" i="18"/>
  <c r="A33" i="18"/>
  <c r="B32" i="18"/>
  <c r="A32" i="18"/>
  <c r="B31" i="18"/>
  <c r="A31" i="18"/>
  <c r="B30" i="18"/>
  <c r="A30" i="18"/>
  <c r="B29" i="18"/>
  <c r="A29" i="18"/>
  <c r="B28" i="18"/>
  <c r="A28" i="18"/>
  <c r="B27" i="18"/>
  <c r="A27" i="18"/>
  <c r="B26" i="18"/>
  <c r="A26" i="18"/>
  <c r="B25" i="18"/>
  <c r="A25" i="18"/>
  <c r="B24" i="18"/>
  <c r="A24" i="18"/>
  <c r="B23" i="18"/>
  <c r="A23" i="18"/>
  <c r="B22" i="18"/>
  <c r="A22" i="18"/>
  <c r="B21" i="18"/>
  <c r="A21" i="18"/>
  <c r="B20" i="18"/>
  <c r="A20" i="18"/>
  <c r="B19" i="18"/>
  <c r="A19" i="18"/>
  <c r="B18" i="18"/>
  <c r="A18" i="18"/>
  <c r="B17" i="18"/>
  <c r="A17" i="18"/>
  <c r="B16" i="18"/>
  <c r="A16" i="18"/>
  <c r="B15" i="18"/>
  <c r="A15" i="18"/>
  <c r="B14" i="18"/>
  <c r="A14" i="18"/>
  <c r="B13" i="18"/>
  <c r="A13" i="18"/>
  <c r="B12" i="18"/>
  <c r="A12" i="18"/>
  <c r="B11" i="18"/>
  <c r="A11" i="18"/>
  <c r="B10" i="18"/>
  <c r="A10" i="18"/>
  <c r="B9" i="18"/>
  <c r="A9" i="18"/>
  <c r="B8" i="18"/>
  <c r="A8" i="18"/>
  <c r="B7" i="18"/>
  <c r="A7" i="18"/>
  <c r="B6" i="18"/>
  <c r="A6" i="18"/>
  <c r="B5" i="18"/>
  <c r="A5" i="18"/>
  <c r="B4" i="18"/>
  <c r="A4" i="18"/>
  <c r="B3" i="18"/>
  <c r="A3" i="18"/>
  <c r="B2" i="18"/>
  <c r="A2" i="18"/>
  <c r="B1" i="18"/>
  <c r="A1" i="18"/>
  <c r="B73" i="17"/>
  <c r="A73" i="17"/>
  <c r="B72" i="17"/>
  <c r="A72" i="17"/>
  <c r="B71" i="17"/>
  <c r="A71" i="17"/>
  <c r="B70" i="17"/>
  <c r="A70" i="17"/>
  <c r="B69" i="17"/>
  <c r="A69" i="17"/>
  <c r="B68" i="17"/>
  <c r="A68" i="17"/>
  <c r="B67" i="17"/>
  <c r="A67" i="17"/>
  <c r="B66" i="17"/>
  <c r="A66" i="17"/>
  <c r="B65" i="17"/>
  <c r="A65" i="17"/>
  <c r="B64" i="17"/>
  <c r="A64" i="17"/>
  <c r="B63" i="17"/>
  <c r="A63" i="17"/>
  <c r="B62" i="17"/>
  <c r="A62" i="17"/>
  <c r="B61" i="17"/>
  <c r="A61" i="17"/>
  <c r="B60" i="17"/>
  <c r="A60" i="17"/>
  <c r="B59" i="17"/>
  <c r="A59" i="17"/>
  <c r="B58" i="17"/>
  <c r="A58" i="17"/>
  <c r="B57" i="17"/>
  <c r="A57" i="17"/>
  <c r="B56" i="17"/>
  <c r="A56" i="17"/>
  <c r="B55" i="17"/>
  <c r="A55" i="17"/>
  <c r="B54" i="17"/>
  <c r="A54" i="17"/>
  <c r="B53" i="17"/>
  <c r="A53" i="17"/>
  <c r="B52" i="17"/>
  <c r="A52" i="17"/>
  <c r="B51" i="17"/>
  <c r="A51" i="17"/>
  <c r="B50" i="17"/>
  <c r="A50" i="17"/>
  <c r="B49" i="17"/>
  <c r="A49" i="17"/>
  <c r="B48" i="17"/>
  <c r="A48" i="17"/>
  <c r="B47" i="17"/>
  <c r="A47" i="17"/>
  <c r="B46" i="17"/>
  <c r="A46" i="17"/>
  <c r="B45" i="17"/>
  <c r="A45" i="17"/>
  <c r="B44" i="17"/>
  <c r="A44" i="17"/>
  <c r="B43" i="17"/>
  <c r="A43" i="17"/>
  <c r="B42" i="17"/>
  <c r="A42" i="17"/>
  <c r="B41" i="17"/>
  <c r="A41" i="17"/>
  <c r="B40" i="17"/>
  <c r="A40" i="17"/>
  <c r="B39" i="17"/>
  <c r="A39" i="17"/>
  <c r="B38" i="17"/>
  <c r="A38" i="17"/>
  <c r="B37" i="17"/>
  <c r="A37" i="17"/>
  <c r="B36" i="17"/>
  <c r="A36" i="17"/>
  <c r="B35" i="17"/>
  <c r="A35" i="17"/>
  <c r="B34" i="17"/>
  <c r="A34" i="17"/>
  <c r="B33" i="17"/>
  <c r="A33" i="17"/>
  <c r="B32" i="17"/>
  <c r="A32" i="17"/>
  <c r="B31" i="17"/>
  <c r="A31" i="17"/>
  <c r="B30" i="17"/>
  <c r="A30" i="17"/>
  <c r="B29" i="17"/>
  <c r="A29" i="17"/>
  <c r="B28" i="17"/>
  <c r="A28" i="17"/>
  <c r="B27" i="17"/>
  <c r="A27" i="17"/>
  <c r="B26" i="17"/>
  <c r="A26" i="17"/>
  <c r="B25" i="17"/>
  <c r="A25" i="17"/>
  <c r="B24" i="17"/>
  <c r="A24" i="17"/>
  <c r="B23" i="17"/>
  <c r="A23" i="17"/>
  <c r="B22" i="17"/>
  <c r="A22" i="17"/>
  <c r="B21" i="17"/>
  <c r="A21" i="17"/>
  <c r="B20" i="17"/>
  <c r="A20" i="17"/>
  <c r="B19" i="17"/>
  <c r="A19" i="17"/>
  <c r="B18" i="17"/>
  <c r="A18" i="17"/>
  <c r="B17" i="17"/>
  <c r="A17" i="17"/>
  <c r="B16" i="17"/>
  <c r="A16" i="17"/>
  <c r="B15" i="17"/>
  <c r="A15" i="17"/>
  <c r="B14" i="17"/>
  <c r="A14" i="17"/>
  <c r="B13" i="17"/>
  <c r="A13" i="17"/>
  <c r="B12" i="17"/>
  <c r="A12" i="17"/>
  <c r="B11" i="17"/>
  <c r="A11" i="17"/>
  <c r="B10" i="17"/>
  <c r="A10" i="17"/>
  <c r="B9" i="17"/>
  <c r="A9" i="17"/>
  <c r="B8" i="17"/>
  <c r="A8" i="17"/>
  <c r="B7" i="17"/>
  <c r="A7" i="17"/>
  <c r="B6" i="17"/>
  <c r="A6" i="17"/>
  <c r="B5" i="17"/>
  <c r="A5" i="17"/>
  <c r="B4" i="17"/>
  <c r="A4" i="17"/>
  <c r="B3" i="17"/>
  <c r="A3" i="17"/>
  <c r="B2" i="17"/>
  <c r="A2" i="17"/>
  <c r="B1" i="17"/>
  <c r="A1" i="17"/>
  <c r="B20" i="11"/>
  <c r="A20" i="11"/>
  <c r="B19" i="11"/>
  <c r="A19" i="11"/>
  <c r="B18" i="11"/>
  <c r="A18" i="11"/>
  <c r="B17" i="11"/>
  <c r="A17" i="11"/>
  <c r="B16" i="11"/>
  <c r="A16" i="11"/>
  <c r="B15" i="11"/>
  <c r="A15" i="11"/>
  <c r="B14" i="11"/>
  <c r="A14" i="11"/>
  <c r="B13" i="11"/>
  <c r="A13" i="11"/>
  <c r="B12" i="11"/>
  <c r="A12" i="11"/>
  <c r="B11" i="11"/>
  <c r="A11" i="11"/>
  <c r="B10" i="11"/>
  <c r="A10" i="11"/>
  <c r="B9" i="11"/>
  <c r="A9" i="11"/>
  <c r="B8" i="11"/>
  <c r="A8" i="11"/>
  <c r="B7" i="11"/>
  <c r="A7" i="11"/>
  <c r="B6" i="11"/>
  <c r="A6" i="11"/>
  <c r="B5" i="11"/>
  <c r="A5" i="11"/>
  <c r="B4" i="11"/>
  <c r="A4" i="11"/>
  <c r="B3" i="11"/>
  <c r="A3" i="11"/>
  <c r="B2" i="11"/>
  <c r="A2" i="11"/>
  <c r="B1" i="11"/>
  <c r="A1" i="11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2" i="10"/>
  <c r="A2" i="10"/>
  <c r="B1" i="10"/>
  <c r="A1" i="10"/>
  <c r="B20" i="9"/>
  <c r="A20" i="9"/>
  <c r="B19" i="9"/>
  <c r="A19" i="9"/>
  <c r="B18" i="9"/>
  <c r="A18" i="9"/>
  <c r="B17" i="9"/>
  <c r="A17" i="9"/>
  <c r="B16" i="9"/>
  <c r="A16" i="9"/>
  <c r="B15" i="9"/>
  <c r="A15" i="9"/>
  <c r="B14" i="9"/>
  <c r="A14" i="9"/>
  <c r="B13" i="9"/>
  <c r="A13" i="9"/>
  <c r="B12" i="9"/>
  <c r="A12" i="9"/>
  <c r="B11" i="9"/>
  <c r="A11" i="9"/>
  <c r="B10" i="9"/>
  <c r="A10" i="9"/>
  <c r="B9" i="9"/>
  <c r="A9" i="9"/>
  <c r="B8" i="9"/>
  <c r="A8" i="9"/>
  <c r="B7" i="9"/>
  <c r="A7" i="9"/>
  <c r="B6" i="9"/>
  <c r="A6" i="9"/>
  <c r="B5" i="9"/>
  <c r="A5" i="9"/>
  <c r="B4" i="9"/>
  <c r="A4" i="9"/>
  <c r="B3" i="9"/>
  <c r="A3" i="9"/>
  <c r="B2" i="9"/>
  <c r="A2" i="9"/>
  <c r="B1" i="9"/>
  <c r="A1" i="9"/>
  <c r="B20" i="8"/>
  <c r="A20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2" i="8"/>
  <c r="A2" i="8"/>
  <c r="B1" i="8"/>
  <c r="A1" i="8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2" i="7"/>
  <c r="A2" i="7"/>
  <c r="B1" i="7"/>
  <c r="A1" i="7"/>
  <c r="V76" i="6"/>
  <c r="U76" i="6"/>
  <c r="T76" i="6"/>
  <c r="S76" i="6"/>
  <c r="R76" i="6"/>
  <c r="Q76" i="6"/>
  <c r="P76" i="6"/>
  <c r="O76" i="6"/>
  <c r="N76" i="6"/>
  <c r="M76" i="6"/>
  <c r="V75" i="6"/>
  <c r="U75" i="6"/>
  <c r="T75" i="6"/>
  <c r="S75" i="6"/>
  <c r="R75" i="6"/>
  <c r="Q75" i="6"/>
  <c r="P75" i="6"/>
  <c r="O75" i="6"/>
  <c r="N75" i="6"/>
  <c r="M75" i="6"/>
  <c r="V74" i="6"/>
  <c r="U74" i="6"/>
  <c r="T74" i="6"/>
  <c r="S74" i="6"/>
  <c r="R74" i="6"/>
  <c r="Q74" i="6"/>
  <c r="P74" i="6"/>
  <c r="O74" i="6"/>
  <c r="N74" i="6"/>
  <c r="M74" i="6"/>
  <c r="V73" i="6"/>
  <c r="U73" i="6"/>
  <c r="T73" i="6"/>
  <c r="S73" i="6"/>
  <c r="R73" i="6"/>
  <c r="Q73" i="6"/>
  <c r="P73" i="6"/>
  <c r="O73" i="6"/>
  <c r="N73" i="6"/>
  <c r="M73" i="6"/>
  <c r="V72" i="6"/>
  <c r="U72" i="6"/>
  <c r="T72" i="6"/>
  <c r="S72" i="6"/>
  <c r="R72" i="6"/>
  <c r="Q72" i="6"/>
  <c r="P72" i="6"/>
  <c r="O72" i="6"/>
  <c r="N72" i="6"/>
  <c r="M72" i="6"/>
  <c r="V71" i="6"/>
  <c r="U71" i="6"/>
  <c r="T71" i="6"/>
  <c r="S71" i="6"/>
  <c r="R71" i="6"/>
  <c r="Q71" i="6"/>
  <c r="P71" i="6"/>
  <c r="O71" i="6"/>
  <c r="N71" i="6"/>
  <c r="M71" i="6"/>
  <c r="V70" i="6"/>
  <c r="U70" i="6"/>
  <c r="T70" i="6"/>
  <c r="S70" i="6"/>
  <c r="R70" i="6"/>
  <c r="Q70" i="6"/>
  <c r="P70" i="6"/>
  <c r="O70" i="6"/>
  <c r="N70" i="6"/>
  <c r="M70" i="6"/>
  <c r="V69" i="6"/>
  <c r="U69" i="6"/>
  <c r="T69" i="6"/>
  <c r="S69" i="6"/>
  <c r="R69" i="6"/>
  <c r="Q69" i="6"/>
  <c r="P69" i="6"/>
  <c r="O69" i="6"/>
  <c r="N69" i="6"/>
  <c r="M69" i="6"/>
  <c r="V68" i="6"/>
  <c r="U68" i="6"/>
  <c r="T68" i="6"/>
  <c r="S68" i="6"/>
  <c r="R68" i="6"/>
  <c r="Q68" i="6"/>
  <c r="P68" i="6"/>
  <c r="O68" i="6"/>
  <c r="N68" i="6"/>
  <c r="M68" i="6"/>
  <c r="V67" i="6"/>
  <c r="U67" i="6"/>
  <c r="T67" i="6"/>
  <c r="S67" i="6"/>
  <c r="R67" i="6"/>
  <c r="Q67" i="6"/>
  <c r="P67" i="6"/>
  <c r="O67" i="6"/>
  <c r="N67" i="6"/>
  <c r="M67" i="6"/>
  <c r="V66" i="6"/>
  <c r="U66" i="6"/>
  <c r="T66" i="6"/>
  <c r="S66" i="6"/>
  <c r="R66" i="6"/>
  <c r="Q66" i="6"/>
  <c r="P66" i="6"/>
  <c r="O66" i="6"/>
  <c r="N66" i="6"/>
  <c r="M66" i="6"/>
  <c r="V65" i="6"/>
  <c r="U65" i="6"/>
  <c r="T65" i="6"/>
  <c r="S65" i="6"/>
  <c r="R65" i="6"/>
  <c r="Q65" i="6"/>
  <c r="P65" i="6"/>
  <c r="O65" i="6"/>
  <c r="N65" i="6"/>
  <c r="M65" i="6"/>
  <c r="V64" i="6"/>
  <c r="U64" i="6"/>
  <c r="T64" i="6"/>
  <c r="S64" i="6"/>
  <c r="R64" i="6"/>
  <c r="Q64" i="6"/>
  <c r="P64" i="6"/>
  <c r="O64" i="6"/>
  <c r="N64" i="6"/>
  <c r="M64" i="6"/>
  <c r="V63" i="6"/>
  <c r="U63" i="6"/>
  <c r="T63" i="6"/>
  <c r="S63" i="6"/>
  <c r="R63" i="6"/>
  <c r="Q63" i="6"/>
  <c r="P63" i="6"/>
  <c r="O63" i="6"/>
  <c r="N63" i="6"/>
  <c r="M63" i="6"/>
  <c r="V62" i="6"/>
  <c r="U62" i="6"/>
  <c r="T62" i="6"/>
  <c r="S62" i="6"/>
  <c r="R62" i="6"/>
  <c r="Q62" i="6"/>
  <c r="P62" i="6"/>
  <c r="O62" i="6"/>
  <c r="N62" i="6"/>
  <c r="M62" i="6"/>
  <c r="V61" i="6"/>
  <c r="U61" i="6"/>
  <c r="T61" i="6"/>
  <c r="S61" i="6"/>
  <c r="R61" i="6"/>
  <c r="Q61" i="6"/>
  <c r="P61" i="6"/>
  <c r="O61" i="6"/>
  <c r="N61" i="6"/>
  <c r="M61" i="6"/>
  <c r="V60" i="6"/>
  <c r="U60" i="6"/>
  <c r="T60" i="6"/>
  <c r="S60" i="6"/>
  <c r="R60" i="6"/>
  <c r="Q60" i="6"/>
  <c r="P60" i="6"/>
  <c r="O60" i="6"/>
  <c r="N60" i="6"/>
  <c r="M60" i="6"/>
  <c r="V59" i="6"/>
  <c r="U59" i="6"/>
  <c r="T59" i="6"/>
  <c r="S59" i="6"/>
  <c r="R59" i="6"/>
  <c r="Q59" i="6"/>
  <c r="P59" i="6"/>
  <c r="O59" i="6"/>
  <c r="N59" i="6"/>
  <c r="M59" i="6"/>
  <c r="V58" i="6"/>
  <c r="U58" i="6"/>
  <c r="T58" i="6"/>
  <c r="S58" i="6"/>
  <c r="R58" i="6"/>
  <c r="Q58" i="6"/>
  <c r="P58" i="6"/>
  <c r="O58" i="6"/>
  <c r="N58" i="6"/>
  <c r="M58" i="6"/>
  <c r="V57" i="6"/>
  <c r="U57" i="6"/>
  <c r="T57" i="6"/>
  <c r="S57" i="6"/>
  <c r="R57" i="6"/>
  <c r="Q57" i="6"/>
  <c r="P57" i="6"/>
  <c r="O57" i="6"/>
  <c r="N57" i="6"/>
  <c r="M57" i="6"/>
  <c r="V56" i="6"/>
  <c r="U56" i="6"/>
  <c r="T56" i="6"/>
  <c r="S56" i="6"/>
  <c r="R56" i="6"/>
  <c r="Q56" i="6"/>
  <c r="P56" i="6"/>
  <c r="O56" i="6"/>
  <c r="N56" i="6"/>
  <c r="M56" i="6"/>
  <c r="V55" i="6"/>
  <c r="U55" i="6"/>
  <c r="T55" i="6"/>
  <c r="S55" i="6"/>
  <c r="R55" i="6"/>
  <c r="Q55" i="6"/>
  <c r="P55" i="6"/>
  <c r="O55" i="6"/>
  <c r="N55" i="6"/>
  <c r="M55" i="6"/>
  <c r="V54" i="6"/>
  <c r="U54" i="6"/>
  <c r="T54" i="6"/>
  <c r="S54" i="6"/>
  <c r="R54" i="6"/>
  <c r="Q54" i="6"/>
  <c r="P54" i="6"/>
  <c r="O54" i="6"/>
  <c r="N54" i="6"/>
  <c r="M54" i="6"/>
  <c r="V53" i="6"/>
  <c r="U53" i="6"/>
  <c r="T53" i="6"/>
  <c r="S53" i="6"/>
  <c r="R53" i="6"/>
  <c r="Q53" i="6"/>
  <c r="P53" i="6"/>
  <c r="O53" i="6"/>
  <c r="N53" i="6"/>
  <c r="M53" i="6"/>
  <c r="V52" i="6"/>
  <c r="U52" i="6"/>
  <c r="T52" i="6"/>
  <c r="S52" i="6"/>
  <c r="R52" i="6"/>
  <c r="Q52" i="6"/>
  <c r="P52" i="6"/>
  <c r="O52" i="6"/>
  <c r="N52" i="6"/>
  <c r="M52" i="6"/>
  <c r="V51" i="6"/>
  <c r="U51" i="6"/>
  <c r="T51" i="6"/>
  <c r="S51" i="6"/>
  <c r="R51" i="6"/>
  <c r="Q51" i="6"/>
  <c r="P51" i="6"/>
  <c r="O51" i="6"/>
  <c r="N51" i="6"/>
  <c r="M51" i="6"/>
  <c r="V50" i="6"/>
  <c r="U50" i="6"/>
  <c r="T50" i="6"/>
  <c r="S50" i="6"/>
  <c r="R50" i="6"/>
  <c r="Q50" i="6"/>
  <c r="P50" i="6"/>
  <c r="O50" i="6"/>
  <c r="N50" i="6"/>
  <c r="M50" i="6"/>
  <c r="V49" i="6"/>
  <c r="U49" i="6"/>
  <c r="T49" i="6"/>
  <c r="S49" i="6"/>
  <c r="R49" i="6"/>
  <c r="Q49" i="6"/>
  <c r="P49" i="6"/>
  <c r="O49" i="6"/>
  <c r="N49" i="6"/>
  <c r="M49" i="6"/>
  <c r="V48" i="6"/>
  <c r="U48" i="6"/>
  <c r="T48" i="6"/>
  <c r="S48" i="6"/>
  <c r="R48" i="6"/>
  <c r="Q48" i="6"/>
  <c r="P48" i="6"/>
  <c r="O48" i="6"/>
  <c r="N48" i="6"/>
  <c r="M48" i="6"/>
  <c r="V47" i="6"/>
  <c r="U47" i="6"/>
  <c r="T47" i="6"/>
  <c r="S47" i="6"/>
  <c r="R47" i="6"/>
  <c r="Q47" i="6"/>
  <c r="P47" i="6"/>
  <c r="O47" i="6"/>
  <c r="N47" i="6"/>
  <c r="M47" i="6"/>
  <c r="V46" i="6"/>
  <c r="U46" i="6"/>
  <c r="T46" i="6"/>
  <c r="S46" i="6"/>
  <c r="R46" i="6"/>
  <c r="Q46" i="6"/>
  <c r="P46" i="6"/>
  <c r="O46" i="6"/>
  <c r="N46" i="6"/>
  <c r="M46" i="6"/>
  <c r="V45" i="6"/>
  <c r="U45" i="6"/>
  <c r="T45" i="6"/>
  <c r="S45" i="6"/>
  <c r="R45" i="6"/>
  <c r="Q45" i="6"/>
  <c r="P45" i="6"/>
  <c r="O45" i="6"/>
  <c r="N45" i="6"/>
  <c r="M45" i="6"/>
  <c r="V44" i="6"/>
  <c r="U44" i="6"/>
  <c r="T44" i="6"/>
  <c r="S44" i="6"/>
  <c r="R44" i="6"/>
  <c r="Q44" i="6"/>
  <c r="P44" i="6"/>
  <c r="O44" i="6"/>
  <c r="N44" i="6"/>
  <c r="M44" i="6"/>
  <c r="V43" i="6"/>
  <c r="U43" i="6"/>
  <c r="T43" i="6"/>
  <c r="S43" i="6"/>
  <c r="R43" i="6"/>
  <c r="Q43" i="6"/>
  <c r="P43" i="6"/>
  <c r="O43" i="6"/>
  <c r="N43" i="6"/>
  <c r="M43" i="6"/>
  <c r="V42" i="6"/>
  <c r="U42" i="6"/>
  <c r="T42" i="6"/>
  <c r="S42" i="6"/>
  <c r="R42" i="6"/>
  <c r="Q42" i="6"/>
  <c r="P42" i="6"/>
  <c r="O42" i="6"/>
  <c r="N42" i="6"/>
  <c r="M42" i="6"/>
  <c r="V41" i="6"/>
  <c r="U41" i="6"/>
  <c r="T41" i="6"/>
  <c r="S41" i="6"/>
  <c r="R41" i="6"/>
  <c r="Q41" i="6"/>
  <c r="P41" i="6"/>
  <c r="O41" i="6"/>
  <c r="N41" i="6"/>
  <c r="M41" i="6"/>
  <c r="V40" i="6"/>
  <c r="U40" i="6"/>
  <c r="T40" i="6"/>
  <c r="S40" i="6"/>
  <c r="R40" i="6"/>
  <c r="Q40" i="6"/>
  <c r="P40" i="6"/>
  <c r="O40" i="6"/>
  <c r="N40" i="6"/>
  <c r="M40" i="6"/>
  <c r="V39" i="6"/>
  <c r="U39" i="6"/>
  <c r="T39" i="6"/>
  <c r="S39" i="6"/>
  <c r="R39" i="6"/>
  <c r="Q39" i="6"/>
  <c r="P39" i="6"/>
  <c r="O39" i="6"/>
  <c r="N39" i="6"/>
  <c r="M39" i="6"/>
  <c r="V38" i="6"/>
  <c r="U38" i="6"/>
  <c r="T38" i="6"/>
  <c r="S38" i="6"/>
  <c r="R38" i="6"/>
  <c r="Q38" i="6"/>
  <c r="P38" i="6"/>
  <c r="O38" i="6"/>
  <c r="N38" i="6"/>
  <c r="M38" i="6"/>
  <c r="V37" i="6"/>
  <c r="U37" i="6"/>
  <c r="T37" i="6"/>
  <c r="S37" i="6"/>
  <c r="R37" i="6"/>
  <c r="Q37" i="6"/>
  <c r="P37" i="6"/>
  <c r="O37" i="6"/>
  <c r="N37" i="6"/>
  <c r="M37" i="6"/>
  <c r="V36" i="6"/>
  <c r="U36" i="6"/>
  <c r="T36" i="6"/>
  <c r="S36" i="6"/>
  <c r="R36" i="6"/>
  <c r="Q36" i="6"/>
  <c r="P36" i="6"/>
  <c r="O36" i="6"/>
  <c r="N36" i="6"/>
  <c r="M36" i="6"/>
  <c r="V35" i="6"/>
  <c r="U35" i="6"/>
  <c r="T35" i="6"/>
  <c r="S35" i="6"/>
  <c r="R35" i="6"/>
  <c r="Q35" i="6"/>
  <c r="P35" i="6"/>
  <c r="O35" i="6"/>
  <c r="N35" i="6"/>
  <c r="M35" i="6"/>
  <c r="V34" i="6"/>
  <c r="U34" i="6"/>
  <c r="T34" i="6"/>
  <c r="S34" i="6"/>
  <c r="R34" i="6"/>
  <c r="Q34" i="6"/>
  <c r="P34" i="6"/>
  <c r="O34" i="6"/>
  <c r="N34" i="6"/>
  <c r="M34" i="6"/>
  <c r="V33" i="6"/>
  <c r="U33" i="6"/>
  <c r="T33" i="6"/>
  <c r="S33" i="6"/>
  <c r="R33" i="6"/>
  <c r="Q33" i="6"/>
  <c r="P33" i="6"/>
  <c r="O33" i="6"/>
  <c r="N33" i="6"/>
  <c r="M33" i="6"/>
  <c r="V32" i="6"/>
  <c r="U32" i="6"/>
  <c r="T32" i="6"/>
  <c r="S32" i="6"/>
  <c r="R32" i="6"/>
  <c r="Q32" i="6"/>
  <c r="P32" i="6"/>
  <c r="O32" i="6"/>
  <c r="N32" i="6"/>
  <c r="M32" i="6"/>
  <c r="V31" i="6"/>
  <c r="U31" i="6"/>
  <c r="T31" i="6"/>
  <c r="S31" i="6"/>
  <c r="R31" i="6"/>
  <c r="Q31" i="6"/>
  <c r="P31" i="6"/>
  <c r="O31" i="6"/>
  <c r="N31" i="6"/>
  <c r="M31" i="6"/>
  <c r="V30" i="6"/>
  <c r="U30" i="6"/>
  <c r="T30" i="6"/>
  <c r="S30" i="6"/>
  <c r="R30" i="6"/>
  <c r="Q30" i="6"/>
  <c r="P30" i="6"/>
  <c r="O30" i="6"/>
  <c r="N30" i="6"/>
  <c r="M30" i="6"/>
  <c r="V29" i="6"/>
  <c r="U29" i="6"/>
  <c r="T29" i="6"/>
  <c r="S29" i="6"/>
  <c r="R29" i="6"/>
  <c r="Q29" i="6"/>
  <c r="P29" i="6"/>
  <c r="O29" i="6"/>
  <c r="N29" i="6"/>
  <c r="M29" i="6"/>
  <c r="V28" i="6"/>
  <c r="U28" i="6"/>
  <c r="T28" i="6"/>
  <c r="S28" i="6"/>
  <c r="R28" i="6"/>
  <c r="Q28" i="6"/>
  <c r="P28" i="6"/>
  <c r="O28" i="6"/>
  <c r="N28" i="6"/>
  <c r="M28" i="6"/>
  <c r="V27" i="6"/>
  <c r="U27" i="6"/>
  <c r="T27" i="6"/>
  <c r="S27" i="6"/>
  <c r="R27" i="6"/>
  <c r="Q27" i="6"/>
  <c r="P27" i="6"/>
  <c r="O27" i="6"/>
  <c r="N27" i="6"/>
  <c r="M27" i="6"/>
  <c r="V26" i="6"/>
  <c r="U26" i="6"/>
  <c r="T26" i="6"/>
  <c r="S26" i="6"/>
  <c r="R26" i="6"/>
  <c r="Q26" i="6"/>
  <c r="P26" i="6"/>
  <c r="O26" i="6"/>
  <c r="N26" i="6"/>
  <c r="M26" i="6"/>
  <c r="V25" i="6"/>
  <c r="U25" i="6"/>
  <c r="T25" i="6"/>
  <c r="S25" i="6"/>
  <c r="R25" i="6"/>
  <c r="Q25" i="6"/>
  <c r="P25" i="6"/>
  <c r="O25" i="6"/>
  <c r="N25" i="6"/>
  <c r="M25" i="6"/>
  <c r="V24" i="6"/>
  <c r="U24" i="6"/>
  <c r="T24" i="6"/>
  <c r="S24" i="6"/>
  <c r="R24" i="6"/>
  <c r="Q24" i="6"/>
  <c r="P24" i="6"/>
  <c r="O24" i="6"/>
  <c r="N24" i="6"/>
  <c r="M24" i="6"/>
  <c r="V23" i="6"/>
  <c r="U23" i="6"/>
  <c r="T23" i="6"/>
  <c r="S23" i="6"/>
  <c r="R23" i="6"/>
  <c r="Q23" i="6"/>
  <c r="P23" i="6"/>
  <c r="O23" i="6"/>
  <c r="N23" i="6"/>
  <c r="M23" i="6"/>
  <c r="V22" i="6"/>
  <c r="U22" i="6"/>
  <c r="T22" i="6"/>
  <c r="S22" i="6"/>
  <c r="R22" i="6"/>
  <c r="Q22" i="6"/>
  <c r="P22" i="6"/>
  <c r="O22" i="6"/>
  <c r="N22" i="6"/>
  <c r="M22" i="6"/>
  <c r="V21" i="6"/>
  <c r="U21" i="6"/>
  <c r="T21" i="6"/>
  <c r="S21" i="6"/>
  <c r="R21" i="6"/>
  <c r="Q21" i="6"/>
  <c r="P21" i="6"/>
  <c r="O21" i="6"/>
  <c r="N21" i="6"/>
  <c r="M21" i="6"/>
  <c r="V20" i="6"/>
  <c r="U20" i="6"/>
  <c r="T20" i="6"/>
  <c r="S20" i="6"/>
  <c r="R20" i="6"/>
  <c r="Q20" i="6"/>
  <c r="P20" i="6"/>
  <c r="O20" i="6"/>
  <c r="N20" i="6"/>
  <c r="M20" i="6"/>
  <c r="V19" i="6"/>
  <c r="U19" i="6"/>
  <c r="T19" i="6"/>
  <c r="S19" i="6"/>
  <c r="R19" i="6"/>
  <c r="Q19" i="6"/>
  <c r="P19" i="6"/>
  <c r="O19" i="6"/>
  <c r="N19" i="6"/>
  <c r="M19" i="6"/>
  <c r="V18" i="6"/>
  <c r="U18" i="6"/>
  <c r="T18" i="6"/>
  <c r="S18" i="6"/>
  <c r="R18" i="6"/>
  <c r="Q18" i="6"/>
  <c r="P18" i="6"/>
  <c r="O18" i="6"/>
  <c r="N18" i="6"/>
  <c r="M18" i="6"/>
  <c r="V17" i="6"/>
  <c r="U17" i="6"/>
  <c r="T17" i="6"/>
  <c r="S17" i="6"/>
  <c r="R17" i="6"/>
  <c r="Q17" i="6"/>
  <c r="P17" i="6"/>
  <c r="O17" i="6"/>
  <c r="N17" i="6"/>
  <c r="M17" i="6"/>
  <c r="V16" i="6"/>
  <c r="U16" i="6"/>
  <c r="T16" i="6"/>
  <c r="S16" i="6"/>
  <c r="R16" i="6"/>
  <c r="Q16" i="6"/>
  <c r="P16" i="6"/>
  <c r="O16" i="6"/>
  <c r="N16" i="6"/>
  <c r="M16" i="6"/>
  <c r="V15" i="6"/>
  <c r="U15" i="6"/>
  <c r="T15" i="6"/>
  <c r="S15" i="6"/>
  <c r="R15" i="6"/>
  <c r="Q15" i="6"/>
  <c r="P15" i="6"/>
  <c r="O15" i="6"/>
  <c r="N15" i="6"/>
  <c r="M15" i="6"/>
  <c r="V14" i="6"/>
  <c r="U14" i="6"/>
  <c r="T14" i="6"/>
  <c r="S14" i="6"/>
  <c r="R14" i="6"/>
  <c r="Q14" i="6"/>
  <c r="P14" i="6"/>
  <c r="O14" i="6"/>
  <c r="N14" i="6"/>
  <c r="M14" i="6"/>
  <c r="V13" i="6"/>
  <c r="U13" i="6"/>
  <c r="T13" i="6"/>
  <c r="S13" i="6"/>
  <c r="R13" i="6"/>
  <c r="Q13" i="6"/>
  <c r="P13" i="6"/>
  <c r="O13" i="6"/>
  <c r="N13" i="6"/>
  <c r="M13" i="6"/>
  <c r="V12" i="6"/>
  <c r="U12" i="6"/>
  <c r="T12" i="6"/>
  <c r="S12" i="6"/>
  <c r="R12" i="6"/>
  <c r="Q12" i="6"/>
  <c r="P12" i="6"/>
  <c r="O12" i="6"/>
  <c r="N12" i="6"/>
  <c r="M12" i="6"/>
  <c r="V11" i="6"/>
  <c r="U11" i="6"/>
  <c r="T11" i="6"/>
  <c r="S11" i="6"/>
  <c r="R11" i="6"/>
  <c r="Q11" i="6"/>
  <c r="P11" i="6"/>
  <c r="O11" i="6"/>
  <c r="N11" i="6"/>
  <c r="M11" i="6"/>
  <c r="V10" i="6"/>
  <c r="U10" i="6"/>
  <c r="T10" i="6"/>
  <c r="S10" i="6"/>
  <c r="R10" i="6"/>
  <c r="Q10" i="6"/>
  <c r="P10" i="6"/>
  <c r="O10" i="6"/>
  <c r="N10" i="6"/>
  <c r="M10" i="6"/>
  <c r="V9" i="6"/>
  <c r="U9" i="6"/>
  <c r="T9" i="6"/>
  <c r="S9" i="6"/>
  <c r="R9" i="6"/>
  <c r="Q9" i="6"/>
  <c r="P9" i="6"/>
  <c r="O9" i="6"/>
  <c r="N9" i="6"/>
  <c r="M9" i="6"/>
  <c r="V8" i="6"/>
  <c r="U8" i="6"/>
  <c r="T8" i="6"/>
  <c r="S8" i="6"/>
  <c r="R8" i="6"/>
  <c r="Q8" i="6"/>
  <c r="P8" i="6"/>
  <c r="O8" i="6"/>
  <c r="N8" i="6"/>
  <c r="M8" i="6"/>
  <c r="V7" i="6"/>
  <c r="U7" i="6"/>
  <c r="T7" i="6"/>
  <c r="S7" i="6"/>
  <c r="R7" i="6"/>
  <c r="Q7" i="6"/>
  <c r="P7" i="6"/>
  <c r="O7" i="6"/>
  <c r="N7" i="6"/>
  <c r="M7" i="6"/>
  <c r="V6" i="6"/>
  <c r="U6" i="6"/>
  <c r="T6" i="6"/>
  <c r="S6" i="6"/>
  <c r="R6" i="6"/>
  <c r="Q6" i="6"/>
  <c r="P6" i="6"/>
  <c r="O6" i="6"/>
  <c r="N6" i="6"/>
  <c r="M6" i="6"/>
  <c r="V5" i="6"/>
  <c r="U5" i="6"/>
  <c r="T5" i="6"/>
  <c r="S5" i="6"/>
  <c r="R5" i="6"/>
  <c r="Q5" i="6"/>
  <c r="P5" i="6"/>
  <c r="O5" i="6"/>
  <c r="N5" i="6"/>
  <c r="M5" i="6"/>
  <c r="V4" i="6"/>
  <c r="U4" i="6"/>
  <c r="T4" i="6"/>
  <c r="S4" i="6"/>
  <c r="R4" i="6"/>
  <c r="Q4" i="6"/>
  <c r="P4" i="6"/>
  <c r="O4" i="6"/>
  <c r="N4" i="6"/>
  <c r="M4" i="6"/>
  <c r="L76" i="6"/>
  <c r="K76" i="6"/>
  <c r="J76" i="6"/>
  <c r="I76" i="6"/>
  <c r="H76" i="6"/>
  <c r="G76" i="6"/>
  <c r="F76" i="6"/>
  <c r="E76" i="6"/>
  <c r="D76" i="6"/>
  <c r="C76" i="6"/>
  <c r="L75" i="6"/>
  <c r="K75" i="6"/>
  <c r="J75" i="6"/>
  <c r="I75" i="6"/>
  <c r="H75" i="6"/>
  <c r="G75" i="6"/>
  <c r="F75" i="6"/>
  <c r="E75" i="6"/>
  <c r="D75" i="6"/>
  <c r="C75" i="6"/>
  <c r="L74" i="6"/>
  <c r="K74" i="6"/>
  <c r="J74" i="6"/>
  <c r="I74" i="6"/>
  <c r="H74" i="6"/>
  <c r="G74" i="6"/>
  <c r="F74" i="6"/>
  <c r="E74" i="6"/>
  <c r="D74" i="6"/>
  <c r="C74" i="6"/>
  <c r="L73" i="6"/>
  <c r="K73" i="6"/>
  <c r="J73" i="6"/>
  <c r="I73" i="6"/>
  <c r="H73" i="6"/>
  <c r="G73" i="6"/>
  <c r="F73" i="6"/>
  <c r="E73" i="6"/>
  <c r="D73" i="6"/>
  <c r="C73" i="6"/>
  <c r="L72" i="6"/>
  <c r="K72" i="6"/>
  <c r="J72" i="6"/>
  <c r="I72" i="6"/>
  <c r="H72" i="6"/>
  <c r="G72" i="6"/>
  <c r="F72" i="6"/>
  <c r="E72" i="6"/>
  <c r="D72" i="6"/>
  <c r="C72" i="6"/>
  <c r="L71" i="6"/>
  <c r="K71" i="6"/>
  <c r="J71" i="6"/>
  <c r="I71" i="6"/>
  <c r="H71" i="6"/>
  <c r="G71" i="6"/>
  <c r="F71" i="6"/>
  <c r="E71" i="6"/>
  <c r="D71" i="6"/>
  <c r="C71" i="6"/>
  <c r="L70" i="6"/>
  <c r="K70" i="6"/>
  <c r="J70" i="6"/>
  <c r="I70" i="6"/>
  <c r="H70" i="6"/>
  <c r="G70" i="6"/>
  <c r="F70" i="6"/>
  <c r="E70" i="6"/>
  <c r="D70" i="6"/>
  <c r="C70" i="6"/>
  <c r="L69" i="6"/>
  <c r="K69" i="6"/>
  <c r="J69" i="6"/>
  <c r="I69" i="6"/>
  <c r="H69" i="6"/>
  <c r="G69" i="6"/>
  <c r="F69" i="6"/>
  <c r="E69" i="6"/>
  <c r="D69" i="6"/>
  <c r="C69" i="6"/>
  <c r="L68" i="6"/>
  <c r="K68" i="6"/>
  <c r="J68" i="6"/>
  <c r="I68" i="6"/>
  <c r="H68" i="6"/>
  <c r="G68" i="6"/>
  <c r="F68" i="6"/>
  <c r="E68" i="6"/>
  <c r="D68" i="6"/>
  <c r="C68" i="6"/>
  <c r="L67" i="6"/>
  <c r="K67" i="6"/>
  <c r="J67" i="6"/>
  <c r="I67" i="6"/>
  <c r="H67" i="6"/>
  <c r="G67" i="6"/>
  <c r="F67" i="6"/>
  <c r="E67" i="6"/>
  <c r="D67" i="6"/>
  <c r="C67" i="6"/>
  <c r="L66" i="6"/>
  <c r="K66" i="6"/>
  <c r="J66" i="6"/>
  <c r="I66" i="6"/>
  <c r="H66" i="6"/>
  <c r="G66" i="6"/>
  <c r="F66" i="6"/>
  <c r="E66" i="6"/>
  <c r="D66" i="6"/>
  <c r="C66" i="6"/>
  <c r="L65" i="6"/>
  <c r="K65" i="6"/>
  <c r="J65" i="6"/>
  <c r="I65" i="6"/>
  <c r="H65" i="6"/>
  <c r="G65" i="6"/>
  <c r="F65" i="6"/>
  <c r="E65" i="6"/>
  <c r="D65" i="6"/>
  <c r="C65" i="6"/>
  <c r="L64" i="6"/>
  <c r="K64" i="6"/>
  <c r="J64" i="6"/>
  <c r="I64" i="6"/>
  <c r="H64" i="6"/>
  <c r="G64" i="6"/>
  <c r="F64" i="6"/>
  <c r="E64" i="6"/>
  <c r="D64" i="6"/>
  <c r="C64" i="6"/>
  <c r="L63" i="6"/>
  <c r="K63" i="6"/>
  <c r="J63" i="6"/>
  <c r="I63" i="6"/>
  <c r="H63" i="6"/>
  <c r="G63" i="6"/>
  <c r="F63" i="6"/>
  <c r="E63" i="6"/>
  <c r="D63" i="6"/>
  <c r="C63" i="6"/>
  <c r="L62" i="6"/>
  <c r="K62" i="6"/>
  <c r="J62" i="6"/>
  <c r="I62" i="6"/>
  <c r="H62" i="6"/>
  <c r="G62" i="6"/>
  <c r="F62" i="6"/>
  <c r="E62" i="6"/>
  <c r="D62" i="6"/>
  <c r="C62" i="6"/>
  <c r="L61" i="6"/>
  <c r="K61" i="6"/>
  <c r="J61" i="6"/>
  <c r="I61" i="6"/>
  <c r="H61" i="6"/>
  <c r="G61" i="6"/>
  <c r="F61" i="6"/>
  <c r="E61" i="6"/>
  <c r="D61" i="6"/>
  <c r="C61" i="6"/>
  <c r="L60" i="6"/>
  <c r="K60" i="6"/>
  <c r="J60" i="6"/>
  <c r="I60" i="6"/>
  <c r="H60" i="6"/>
  <c r="G60" i="6"/>
  <c r="F60" i="6"/>
  <c r="E60" i="6"/>
  <c r="D60" i="6"/>
  <c r="C60" i="6"/>
  <c r="L59" i="6"/>
  <c r="K59" i="6"/>
  <c r="J59" i="6"/>
  <c r="I59" i="6"/>
  <c r="H59" i="6"/>
  <c r="G59" i="6"/>
  <c r="F59" i="6"/>
  <c r="E59" i="6"/>
  <c r="D59" i="6"/>
  <c r="C59" i="6"/>
  <c r="L58" i="6"/>
  <c r="K58" i="6"/>
  <c r="J58" i="6"/>
  <c r="I58" i="6"/>
  <c r="H58" i="6"/>
  <c r="G58" i="6"/>
  <c r="F58" i="6"/>
  <c r="E58" i="6"/>
  <c r="D58" i="6"/>
  <c r="C58" i="6"/>
  <c r="L57" i="6"/>
  <c r="K57" i="6"/>
  <c r="J57" i="6"/>
  <c r="I57" i="6"/>
  <c r="H57" i="6"/>
  <c r="G57" i="6"/>
  <c r="F57" i="6"/>
  <c r="E57" i="6"/>
  <c r="D57" i="6"/>
  <c r="C57" i="6"/>
  <c r="L56" i="6"/>
  <c r="K56" i="6"/>
  <c r="J56" i="6"/>
  <c r="I56" i="6"/>
  <c r="H56" i="6"/>
  <c r="G56" i="6"/>
  <c r="F56" i="6"/>
  <c r="E56" i="6"/>
  <c r="D56" i="6"/>
  <c r="C56" i="6"/>
  <c r="L55" i="6"/>
  <c r="K55" i="6"/>
  <c r="J55" i="6"/>
  <c r="I55" i="6"/>
  <c r="H55" i="6"/>
  <c r="G55" i="6"/>
  <c r="F55" i="6"/>
  <c r="E55" i="6"/>
  <c r="D55" i="6"/>
  <c r="C55" i="6"/>
  <c r="L54" i="6"/>
  <c r="K54" i="6"/>
  <c r="J54" i="6"/>
  <c r="I54" i="6"/>
  <c r="H54" i="6"/>
  <c r="G54" i="6"/>
  <c r="F54" i="6"/>
  <c r="E54" i="6"/>
  <c r="D54" i="6"/>
  <c r="C54" i="6"/>
  <c r="L53" i="6"/>
  <c r="K53" i="6"/>
  <c r="J53" i="6"/>
  <c r="I53" i="6"/>
  <c r="H53" i="6"/>
  <c r="G53" i="6"/>
  <c r="F53" i="6"/>
  <c r="E53" i="6"/>
  <c r="D53" i="6"/>
  <c r="C53" i="6"/>
  <c r="L52" i="6"/>
  <c r="K52" i="6"/>
  <c r="J52" i="6"/>
  <c r="I52" i="6"/>
  <c r="H52" i="6"/>
  <c r="G52" i="6"/>
  <c r="F52" i="6"/>
  <c r="E52" i="6"/>
  <c r="D52" i="6"/>
  <c r="C52" i="6"/>
  <c r="L51" i="6"/>
  <c r="K51" i="6"/>
  <c r="J51" i="6"/>
  <c r="I51" i="6"/>
  <c r="H51" i="6"/>
  <c r="G51" i="6"/>
  <c r="F51" i="6"/>
  <c r="E51" i="6"/>
  <c r="D51" i="6"/>
  <c r="C51" i="6"/>
  <c r="L50" i="6"/>
  <c r="K50" i="6"/>
  <c r="J50" i="6"/>
  <c r="I50" i="6"/>
  <c r="H50" i="6"/>
  <c r="G50" i="6"/>
  <c r="F50" i="6"/>
  <c r="E50" i="6"/>
  <c r="D50" i="6"/>
  <c r="C50" i="6"/>
  <c r="L49" i="6"/>
  <c r="K49" i="6"/>
  <c r="J49" i="6"/>
  <c r="I49" i="6"/>
  <c r="H49" i="6"/>
  <c r="G49" i="6"/>
  <c r="F49" i="6"/>
  <c r="E49" i="6"/>
  <c r="D49" i="6"/>
  <c r="C49" i="6"/>
  <c r="L48" i="6"/>
  <c r="K48" i="6"/>
  <c r="J48" i="6"/>
  <c r="I48" i="6"/>
  <c r="H48" i="6"/>
  <c r="G48" i="6"/>
  <c r="F48" i="6"/>
  <c r="E48" i="6"/>
  <c r="D48" i="6"/>
  <c r="C48" i="6"/>
  <c r="L47" i="6"/>
  <c r="K47" i="6"/>
  <c r="J47" i="6"/>
  <c r="I47" i="6"/>
  <c r="H47" i="6"/>
  <c r="G47" i="6"/>
  <c r="F47" i="6"/>
  <c r="E47" i="6"/>
  <c r="D47" i="6"/>
  <c r="C47" i="6"/>
  <c r="L46" i="6"/>
  <c r="K46" i="6"/>
  <c r="J46" i="6"/>
  <c r="I46" i="6"/>
  <c r="H46" i="6"/>
  <c r="G46" i="6"/>
  <c r="F46" i="6"/>
  <c r="E46" i="6"/>
  <c r="D46" i="6"/>
  <c r="C46" i="6"/>
  <c r="L45" i="6"/>
  <c r="K45" i="6"/>
  <c r="J45" i="6"/>
  <c r="I45" i="6"/>
  <c r="H45" i="6"/>
  <c r="G45" i="6"/>
  <c r="F45" i="6"/>
  <c r="E45" i="6"/>
  <c r="D45" i="6"/>
  <c r="C45" i="6"/>
  <c r="L44" i="6"/>
  <c r="K44" i="6"/>
  <c r="J44" i="6"/>
  <c r="I44" i="6"/>
  <c r="H44" i="6"/>
  <c r="G44" i="6"/>
  <c r="F44" i="6"/>
  <c r="E44" i="6"/>
  <c r="D44" i="6"/>
  <c r="C44" i="6"/>
  <c r="L43" i="6"/>
  <c r="K43" i="6"/>
  <c r="J43" i="6"/>
  <c r="I43" i="6"/>
  <c r="H43" i="6"/>
  <c r="G43" i="6"/>
  <c r="F43" i="6"/>
  <c r="E43" i="6"/>
  <c r="D43" i="6"/>
  <c r="C43" i="6"/>
  <c r="L42" i="6"/>
  <c r="K42" i="6"/>
  <c r="J42" i="6"/>
  <c r="I42" i="6"/>
  <c r="H42" i="6"/>
  <c r="G42" i="6"/>
  <c r="F42" i="6"/>
  <c r="E42" i="6"/>
  <c r="D42" i="6"/>
  <c r="C42" i="6"/>
  <c r="L41" i="6"/>
  <c r="K41" i="6"/>
  <c r="J41" i="6"/>
  <c r="I41" i="6"/>
  <c r="H41" i="6"/>
  <c r="G41" i="6"/>
  <c r="F41" i="6"/>
  <c r="E41" i="6"/>
  <c r="D41" i="6"/>
  <c r="C41" i="6"/>
  <c r="L40" i="6"/>
  <c r="K40" i="6"/>
  <c r="J40" i="6"/>
  <c r="I40" i="6"/>
  <c r="H40" i="6"/>
  <c r="G40" i="6"/>
  <c r="F40" i="6"/>
  <c r="E40" i="6"/>
  <c r="D40" i="6"/>
  <c r="C40" i="6"/>
  <c r="L39" i="6"/>
  <c r="K39" i="6"/>
  <c r="J39" i="6"/>
  <c r="I39" i="6"/>
  <c r="H39" i="6"/>
  <c r="G39" i="6"/>
  <c r="F39" i="6"/>
  <c r="E39" i="6"/>
  <c r="D39" i="6"/>
  <c r="C39" i="6"/>
  <c r="L38" i="6"/>
  <c r="K38" i="6"/>
  <c r="J38" i="6"/>
  <c r="I38" i="6"/>
  <c r="H38" i="6"/>
  <c r="G38" i="6"/>
  <c r="F38" i="6"/>
  <c r="E38" i="6"/>
  <c r="D38" i="6"/>
  <c r="C38" i="6"/>
  <c r="L37" i="6"/>
  <c r="K37" i="6"/>
  <c r="J37" i="6"/>
  <c r="I37" i="6"/>
  <c r="H37" i="6"/>
  <c r="G37" i="6"/>
  <c r="F37" i="6"/>
  <c r="E37" i="6"/>
  <c r="D37" i="6"/>
  <c r="C37" i="6"/>
  <c r="L36" i="6"/>
  <c r="K36" i="6"/>
  <c r="J36" i="6"/>
  <c r="I36" i="6"/>
  <c r="H36" i="6"/>
  <c r="G36" i="6"/>
  <c r="F36" i="6"/>
  <c r="E36" i="6"/>
  <c r="D36" i="6"/>
  <c r="C36" i="6"/>
  <c r="L35" i="6"/>
  <c r="K35" i="6"/>
  <c r="J35" i="6"/>
  <c r="I35" i="6"/>
  <c r="H35" i="6"/>
  <c r="G35" i="6"/>
  <c r="F35" i="6"/>
  <c r="E35" i="6"/>
  <c r="D35" i="6"/>
  <c r="C35" i="6"/>
  <c r="L34" i="6"/>
  <c r="K34" i="6"/>
  <c r="J34" i="6"/>
  <c r="I34" i="6"/>
  <c r="H34" i="6"/>
  <c r="G34" i="6"/>
  <c r="F34" i="6"/>
  <c r="E34" i="6"/>
  <c r="D34" i="6"/>
  <c r="C34" i="6"/>
  <c r="L33" i="6"/>
  <c r="K33" i="6"/>
  <c r="J33" i="6"/>
  <c r="I33" i="6"/>
  <c r="H33" i="6"/>
  <c r="G33" i="6"/>
  <c r="F33" i="6"/>
  <c r="E33" i="6"/>
  <c r="D33" i="6"/>
  <c r="C33" i="6"/>
  <c r="L32" i="6"/>
  <c r="K32" i="6"/>
  <c r="J32" i="6"/>
  <c r="I32" i="6"/>
  <c r="H32" i="6"/>
  <c r="G32" i="6"/>
  <c r="F32" i="6"/>
  <c r="E32" i="6"/>
  <c r="D32" i="6"/>
  <c r="C32" i="6"/>
  <c r="L31" i="6"/>
  <c r="K31" i="6"/>
  <c r="J31" i="6"/>
  <c r="I31" i="6"/>
  <c r="H31" i="6"/>
  <c r="G31" i="6"/>
  <c r="F31" i="6"/>
  <c r="E31" i="6"/>
  <c r="D31" i="6"/>
  <c r="C31" i="6"/>
  <c r="L30" i="6"/>
  <c r="K30" i="6"/>
  <c r="J30" i="6"/>
  <c r="I30" i="6"/>
  <c r="H30" i="6"/>
  <c r="G30" i="6"/>
  <c r="F30" i="6"/>
  <c r="E30" i="6"/>
  <c r="D30" i="6"/>
  <c r="C30" i="6"/>
  <c r="L29" i="6"/>
  <c r="K29" i="6"/>
  <c r="J29" i="6"/>
  <c r="I29" i="6"/>
  <c r="H29" i="6"/>
  <c r="G29" i="6"/>
  <c r="F29" i="6"/>
  <c r="E29" i="6"/>
  <c r="D29" i="6"/>
  <c r="C29" i="6"/>
  <c r="L28" i="6"/>
  <c r="K28" i="6"/>
  <c r="J28" i="6"/>
  <c r="I28" i="6"/>
  <c r="H28" i="6"/>
  <c r="G28" i="6"/>
  <c r="F28" i="6"/>
  <c r="E28" i="6"/>
  <c r="D28" i="6"/>
  <c r="C28" i="6"/>
  <c r="L27" i="6"/>
  <c r="K27" i="6"/>
  <c r="J27" i="6"/>
  <c r="I27" i="6"/>
  <c r="H27" i="6"/>
  <c r="G27" i="6"/>
  <c r="F27" i="6"/>
  <c r="E27" i="6"/>
  <c r="D27" i="6"/>
  <c r="C27" i="6"/>
  <c r="L26" i="6"/>
  <c r="K26" i="6"/>
  <c r="J26" i="6"/>
  <c r="I26" i="6"/>
  <c r="H26" i="6"/>
  <c r="G26" i="6"/>
  <c r="F26" i="6"/>
  <c r="E26" i="6"/>
  <c r="D26" i="6"/>
  <c r="C26" i="6"/>
  <c r="L25" i="6"/>
  <c r="K25" i="6"/>
  <c r="J25" i="6"/>
  <c r="I25" i="6"/>
  <c r="H25" i="6"/>
  <c r="G25" i="6"/>
  <c r="F25" i="6"/>
  <c r="E25" i="6"/>
  <c r="D25" i="6"/>
  <c r="C25" i="6"/>
  <c r="L24" i="6"/>
  <c r="K24" i="6"/>
  <c r="J24" i="6"/>
  <c r="I24" i="6"/>
  <c r="H24" i="6"/>
  <c r="G24" i="6"/>
  <c r="F24" i="6"/>
  <c r="E24" i="6"/>
  <c r="D24" i="6"/>
  <c r="C24" i="6"/>
  <c r="L23" i="6"/>
  <c r="K23" i="6"/>
  <c r="J23" i="6"/>
  <c r="I23" i="6"/>
  <c r="H23" i="6"/>
  <c r="G23" i="6"/>
  <c r="F23" i="6"/>
  <c r="E23" i="6"/>
  <c r="D23" i="6"/>
  <c r="C23" i="6"/>
  <c r="L22" i="6"/>
  <c r="K22" i="6"/>
  <c r="J22" i="6"/>
  <c r="I22" i="6"/>
  <c r="H22" i="6"/>
  <c r="G22" i="6"/>
  <c r="F22" i="6"/>
  <c r="E22" i="6"/>
  <c r="D22" i="6"/>
  <c r="C22" i="6"/>
  <c r="L21" i="6"/>
  <c r="K21" i="6"/>
  <c r="J21" i="6"/>
  <c r="I21" i="6"/>
  <c r="H21" i="6"/>
  <c r="G21" i="6"/>
  <c r="F21" i="6"/>
  <c r="E21" i="6"/>
  <c r="D21" i="6"/>
  <c r="C21" i="6"/>
  <c r="L20" i="6"/>
  <c r="K20" i="6"/>
  <c r="J20" i="6"/>
  <c r="I20" i="6"/>
  <c r="H20" i="6"/>
  <c r="G20" i="6"/>
  <c r="F20" i="6"/>
  <c r="E20" i="6"/>
  <c r="D20" i="6"/>
  <c r="C20" i="6"/>
  <c r="L19" i="6"/>
  <c r="K19" i="6"/>
  <c r="J19" i="6"/>
  <c r="I19" i="6"/>
  <c r="H19" i="6"/>
  <c r="G19" i="6"/>
  <c r="F19" i="6"/>
  <c r="E19" i="6"/>
  <c r="D19" i="6"/>
  <c r="C19" i="6"/>
  <c r="L18" i="6"/>
  <c r="K18" i="6"/>
  <c r="J18" i="6"/>
  <c r="I18" i="6"/>
  <c r="H18" i="6"/>
  <c r="G18" i="6"/>
  <c r="F18" i="6"/>
  <c r="E18" i="6"/>
  <c r="D18" i="6"/>
  <c r="C18" i="6"/>
  <c r="L17" i="6"/>
  <c r="K17" i="6"/>
  <c r="J17" i="6"/>
  <c r="I17" i="6"/>
  <c r="H17" i="6"/>
  <c r="G17" i="6"/>
  <c r="F17" i="6"/>
  <c r="E17" i="6"/>
  <c r="D17" i="6"/>
  <c r="C17" i="6"/>
  <c r="L16" i="6"/>
  <c r="K16" i="6"/>
  <c r="J16" i="6"/>
  <c r="I16" i="6"/>
  <c r="H16" i="6"/>
  <c r="G16" i="6"/>
  <c r="F16" i="6"/>
  <c r="E16" i="6"/>
  <c r="D16" i="6"/>
  <c r="C16" i="6"/>
  <c r="L15" i="6"/>
  <c r="K15" i="6"/>
  <c r="J15" i="6"/>
  <c r="I15" i="6"/>
  <c r="H15" i="6"/>
  <c r="G15" i="6"/>
  <c r="F15" i="6"/>
  <c r="E15" i="6"/>
  <c r="D15" i="6"/>
  <c r="C15" i="6"/>
  <c r="L14" i="6"/>
  <c r="K14" i="6"/>
  <c r="J14" i="6"/>
  <c r="I14" i="6"/>
  <c r="H14" i="6"/>
  <c r="G14" i="6"/>
  <c r="F14" i="6"/>
  <c r="E14" i="6"/>
  <c r="D14" i="6"/>
  <c r="C14" i="6"/>
  <c r="L13" i="6"/>
  <c r="K13" i="6"/>
  <c r="J13" i="6"/>
  <c r="I13" i="6"/>
  <c r="H13" i="6"/>
  <c r="G13" i="6"/>
  <c r="F13" i="6"/>
  <c r="E13" i="6"/>
  <c r="D13" i="6"/>
  <c r="C13" i="6"/>
  <c r="L12" i="6"/>
  <c r="K12" i="6"/>
  <c r="J12" i="6"/>
  <c r="I12" i="6"/>
  <c r="H12" i="6"/>
  <c r="G12" i="6"/>
  <c r="F12" i="6"/>
  <c r="E12" i="6"/>
  <c r="D12" i="6"/>
  <c r="C12" i="6"/>
  <c r="L11" i="6"/>
  <c r="K11" i="6"/>
  <c r="J11" i="6"/>
  <c r="I11" i="6"/>
  <c r="H11" i="6"/>
  <c r="G11" i="6"/>
  <c r="F11" i="6"/>
  <c r="E11" i="6"/>
  <c r="D11" i="6"/>
  <c r="C11" i="6"/>
  <c r="L10" i="6"/>
  <c r="K10" i="6"/>
  <c r="J10" i="6"/>
  <c r="I10" i="6"/>
  <c r="H10" i="6"/>
  <c r="G10" i="6"/>
  <c r="F10" i="6"/>
  <c r="E10" i="6"/>
  <c r="D10" i="6"/>
  <c r="C10" i="6"/>
  <c r="L9" i="6"/>
  <c r="K9" i="6"/>
  <c r="J9" i="6"/>
  <c r="I9" i="6"/>
  <c r="H9" i="6"/>
  <c r="G9" i="6"/>
  <c r="F9" i="6"/>
  <c r="E9" i="6"/>
  <c r="D9" i="6"/>
  <c r="C9" i="6"/>
  <c r="L8" i="6"/>
  <c r="K8" i="6"/>
  <c r="J8" i="6"/>
  <c r="I8" i="6"/>
  <c r="H8" i="6"/>
  <c r="G8" i="6"/>
  <c r="F8" i="6"/>
  <c r="E8" i="6"/>
  <c r="D8" i="6"/>
  <c r="C8" i="6"/>
  <c r="L7" i="6"/>
  <c r="K7" i="6"/>
  <c r="J7" i="6"/>
  <c r="I7" i="6"/>
  <c r="H7" i="6"/>
  <c r="G7" i="6"/>
  <c r="F7" i="6"/>
  <c r="E7" i="6"/>
  <c r="D7" i="6"/>
  <c r="C7" i="6"/>
  <c r="L6" i="6"/>
  <c r="K6" i="6"/>
  <c r="J6" i="6"/>
  <c r="I6" i="6"/>
  <c r="H6" i="6"/>
  <c r="G6" i="6"/>
  <c r="F6" i="6"/>
  <c r="E6" i="6"/>
  <c r="D6" i="6"/>
  <c r="C6" i="6"/>
  <c r="L5" i="6"/>
  <c r="K5" i="6"/>
  <c r="J5" i="6"/>
  <c r="I5" i="6"/>
  <c r="H5" i="6"/>
  <c r="G5" i="6"/>
  <c r="F5" i="6"/>
  <c r="E5" i="6"/>
  <c r="D5" i="6"/>
  <c r="C5" i="6"/>
  <c r="L4" i="6"/>
  <c r="K4" i="6"/>
  <c r="J4" i="6"/>
  <c r="I4" i="6"/>
  <c r="H4" i="6"/>
  <c r="G4" i="6"/>
  <c r="F4" i="6"/>
  <c r="E4" i="6"/>
  <c r="D4" i="6"/>
  <c r="C4" i="6"/>
  <c r="A14" i="6"/>
  <c r="B13" i="6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A5" i="6"/>
  <c r="A6" i="6" s="1"/>
  <c r="B4" i="6"/>
  <c r="B1" i="6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D23" i="3"/>
  <c r="C23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D22" i="3"/>
  <c r="C22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D21" i="3"/>
  <c r="C21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D20" i="3"/>
  <c r="C20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D19" i="3"/>
  <c r="C19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D18" i="3"/>
  <c r="C18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D17" i="3"/>
  <c r="C17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D16" i="3"/>
  <c r="C16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D15" i="3"/>
  <c r="C15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D14" i="3"/>
  <c r="C14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D13" i="3"/>
  <c r="C13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D12" i="3"/>
  <c r="C12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D11" i="3"/>
  <c r="C11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D10" i="3"/>
  <c r="C10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D9" i="3"/>
  <c r="C9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D8" i="3"/>
  <c r="C8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D7" i="3"/>
  <c r="C7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D6" i="3"/>
  <c r="C6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D5" i="3"/>
  <c r="C5" i="3"/>
  <c r="V4" i="3"/>
  <c r="U4" i="3"/>
  <c r="T4" i="3"/>
  <c r="S4" i="3"/>
  <c r="R4" i="3"/>
  <c r="Q4" i="3"/>
  <c r="P4" i="3"/>
  <c r="O4" i="3"/>
  <c r="U2" i="3"/>
  <c r="S2" i="3"/>
  <c r="Q2" i="3"/>
  <c r="O2" i="3"/>
  <c r="N4" i="3"/>
  <c r="M4" i="3"/>
  <c r="L4" i="3"/>
  <c r="K4" i="3"/>
  <c r="J4" i="3"/>
  <c r="I4" i="3"/>
  <c r="H4" i="3"/>
  <c r="G4" i="3"/>
  <c r="F4" i="3"/>
  <c r="D4" i="3"/>
  <c r="C4" i="3"/>
  <c r="K2" i="3"/>
  <c r="I2" i="3"/>
  <c r="R25" i="2"/>
  <c r="R24" i="2"/>
  <c r="R23" i="2"/>
  <c r="R22" i="2"/>
  <c r="R21" i="2"/>
  <c r="R20" i="2"/>
  <c r="R19" i="2"/>
  <c r="R18" i="2"/>
  <c r="R17" i="2"/>
  <c r="R16" i="2"/>
  <c r="R15" i="2"/>
  <c r="G2" i="3"/>
  <c r="E2" i="3"/>
  <c r="C2" i="3"/>
  <c r="B1" i="3"/>
  <c r="A5" i="3"/>
  <c r="A6" i="3" s="1"/>
  <c r="B4" i="3"/>
  <c r="B6" i="6" l="1"/>
  <c r="A7" i="6"/>
  <c r="B5" i="6"/>
  <c r="B5" i="3"/>
  <c r="B6" i="3"/>
  <c r="A7" i="3"/>
  <c r="B7" i="6" l="1"/>
  <c r="A8" i="6"/>
  <c r="B7" i="3"/>
  <c r="A8" i="3"/>
  <c r="A9" i="6" l="1"/>
  <c r="B8" i="6"/>
  <c r="B8" i="3"/>
  <c r="A9" i="3"/>
  <c r="B9" i="6" l="1"/>
  <c r="A10" i="6"/>
  <c r="A10" i="3"/>
  <c r="B9" i="3"/>
  <c r="B10" i="6" l="1"/>
  <c r="A11" i="6"/>
  <c r="B10" i="3"/>
  <c r="A11" i="3"/>
  <c r="B11" i="6" l="1"/>
  <c r="A12" i="6"/>
  <c r="B11" i="3"/>
  <c r="A12" i="3"/>
  <c r="A13" i="6" l="1"/>
  <c r="B12" i="6"/>
  <c r="B12" i="3"/>
  <c r="A13" i="3"/>
  <c r="A14" i="3" l="1"/>
  <c r="B13" i="3"/>
  <c r="B14" i="3" l="1"/>
  <c r="A15" i="3"/>
  <c r="B15" i="3" l="1"/>
  <c r="A16" i="3"/>
  <c r="B16" i="3" l="1"/>
  <c r="A17" i="3"/>
  <c r="A18" i="3" l="1"/>
  <c r="B17" i="3"/>
  <c r="B18" i="3" l="1"/>
  <c r="A19" i="3"/>
  <c r="B19" i="3" l="1"/>
  <c r="A20" i="3"/>
  <c r="B20" i="3" l="1"/>
  <c r="A21" i="3"/>
  <c r="A22" i="3" l="1"/>
  <c r="B21" i="3"/>
  <c r="B22" i="3" l="1"/>
  <c r="A23" i="3"/>
  <c r="B23" i="3" l="1"/>
  <c r="A24" i="3"/>
  <c r="B24" i="3" l="1"/>
  <c r="A25" i="3"/>
  <c r="E24" i="3" l="1"/>
  <c r="A21" i="8" s="1"/>
  <c r="O24" i="3"/>
  <c r="A21" i="13" s="1"/>
  <c r="G24" i="3"/>
  <c r="A21" i="9" s="1"/>
  <c r="U24" i="3"/>
  <c r="A21" i="16" s="1"/>
  <c r="M24" i="3"/>
  <c r="A21" i="12" s="1"/>
  <c r="D24" i="3"/>
  <c r="B21" i="7" s="1"/>
  <c r="S24" i="3"/>
  <c r="A21" i="15" s="1"/>
  <c r="I24" i="3"/>
  <c r="A21" i="10" s="1"/>
  <c r="R24" i="3"/>
  <c r="B21" i="14" s="1"/>
  <c r="H24" i="3"/>
  <c r="B21" i="9" s="1"/>
  <c r="Q24" i="3"/>
  <c r="A21" i="14" s="1"/>
  <c r="F24" i="3"/>
  <c r="B21" i="8" s="1"/>
  <c r="P24" i="3"/>
  <c r="B21" i="13" s="1"/>
  <c r="C24" i="3"/>
  <c r="A21" i="7" s="1"/>
  <c r="J24" i="3"/>
  <c r="B21" i="10" s="1"/>
  <c r="N24" i="3"/>
  <c r="B21" i="12" s="1"/>
  <c r="L24" i="3"/>
  <c r="B21" i="11" s="1"/>
  <c r="K24" i="3"/>
  <c r="A21" i="11" s="1"/>
  <c r="T24" i="3"/>
  <c r="B21" i="15" s="1"/>
  <c r="V24" i="3"/>
  <c r="B21" i="16" s="1"/>
  <c r="A26" i="3"/>
  <c r="B25" i="3"/>
  <c r="E25" i="3" l="1"/>
  <c r="A22" i="8" s="1"/>
  <c r="T25" i="3"/>
  <c r="B22" i="15" s="1"/>
  <c r="L25" i="3"/>
  <c r="B22" i="11" s="1"/>
  <c r="C25" i="3"/>
  <c r="A22" i="7" s="1"/>
  <c r="R25" i="3"/>
  <c r="B22" i="14" s="1"/>
  <c r="J25" i="3"/>
  <c r="B22" i="10" s="1"/>
  <c r="U25" i="3"/>
  <c r="A22" i="16" s="1"/>
  <c r="M25" i="3"/>
  <c r="A22" i="12" s="1"/>
  <c r="D25" i="3"/>
  <c r="B22" i="7" s="1"/>
  <c r="N25" i="3"/>
  <c r="B22" i="12" s="1"/>
  <c r="K25" i="3"/>
  <c r="A22" i="11" s="1"/>
  <c r="I25" i="3"/>
  <c r="A22" i="10" s="1"/>
  <c r="V25" i="3"/>
  <c r="B22" i="16" s="1"/>
  <c r="H25" i="3"/>
  <c r="B22" i="9" s="1"/>
  <c r="P25" i="3"/>
  <c r="B22" i="13" s="1"/>
  <c r="O25" i="3"/>
  <c r="A22" i="13" s="1"/>
  <c r="S25" i="3"/>
  <c r="A22" i="15" s="1"/>
  <c r="G25" i="3"/>
  <c r="A22" i="9" s="1"/>
  <c r="Q25" i="3"/>
  <c r="A22" i="14" s="1"/>
  <c r="F25" i="3"/>
  <c r="B22" i="8" s="1"/>
  <c r="B26" i="3"/>
  <c r="A27" i="3"/>
  <c r="E26" i="3" l="1"/>
  <c r="A23" i="8" s="1"/>
  <c r="Q26" i="3"/>
  <c r="A23" i="14" s="1"/>
  <c r="I26" i="3"/>
  <c r="A23" i="10" s="1"/>
  <c r="O26" i="3"/>
  <c r="A23" i="13" s="1"/>
  <c r="G26" i="3"/>
  <c r="A23" i="9" s="1"/>
  <c r="R26" i="3"/>
  <c r="B23" i="14" s="1"/>
  <c r="J26" i="3"/>
  <c r="B23" i="10" s="1"/>
  <c r="T26" i="3"/>
  <c r="B23" i="15" s="1"/>
  <c r="F26" i="3"/>
  <c r="B23" i="8" s="1"/>
  <c r="D26" i="3"/>
  <c r="B23" i="7" s="1"/>
  <c r="P26" i="3"/>
  <c r="B23" i="13" s="1"/>
  <c r="C26" i="3"/>
  <c r="A23" i="7" s="1"/>
  <c r="S26" i="3"/>
  <c r="A23" i="15" s="1"/>
  <c r="N26" i="3"/>
  <c r="B23" i="12" s="1"/>
  <c r="M26" i="3"/>
  <c r="A23" i="12" s="1"/>
  <c r="K26" i="3"/>
  <c r="A23" i="11" s="1"/>
  <c r="H26" i="3"/>
  <c r="B23" i="9" s="1"/>
  <c r="L26" i="3"/>
  <c r="B23" i="11" s="1"/>
  <c r="V26" i="3"/>
  <c r="B23" i="16" s="1"/>
  <c r="U26" i="3"/>
  <c r="A23" i="16" s="1"/>
  <c r="B27" i="3"/>
  <c r="A28" i="3"/>
  <c r="E27" i="3" l="1"/>
  <c r="A24" i="8" s="1"/>
  <c r="V27" i="3"/>
  <c r="B24" i="16" s="1"/>
  <c r="N27" i="3"/>
  <c r="B24" i="12" s="1"/>
  <c r="F27" i="3"/>
  <c r="B24" i="8" s="1"/>
  <c r="T27" i="3"/>
  <c r="B24" i="15" s="1"/>
  <c r="L27" i="3"/>
  <c r="B24" i="11" s="1"/>
  <c r="C27" i="3"/>
  <c r="A24" i="7" s="1"/>
  <c r="O27" i="3"/>
  <c r="A24" i="13" s="1"/>
  <c r="G27" i="3"/>
  <c r="A24" i="9" s="1"/>
  <c r="M27" i="3"/>
  <c r="A24" i="12" s="1"/>
  <c r="K27" i="3"/>
  <c r="A24" i="11" s="1"/>
  <c r="J27" i="3"/>
  <c r="B24" i="10" s="1"/>
  <c r="U27" i="3"/>
  <c r="A24" i="16" s="1"/>
  <c r="I27" i="3"/>
  <c r="A24" i="10" s="1"/>
  <c r="Q27" i="3"/>
  <c r="A24" i="14" s="1"/>
  <c r="P27" i="3"/>
  <c r="B24" i="13" s="1"/>
  <c r="S27" i="3"/>
  <c r="A24" i="15" s="1"/>
  <c r="H27" i="3"/>
  <c r="B24" i="9" s="1"/>
  <c r="R27" i="3"/>
  <c r="B24" i="14" s="1"/>
  <c r="D27" i="3"/>
  <c r="B24" i="7" s="1"/>
  <c r="B28" i="3"/>
  <c r="A29" i="3"/>
  <c r="E28" i="3" l="1"/>
  <c r="A25" i="8" s="1"/>
  <c r="S28" i="3"/>
  <c r="A25" i="15" s="1"/>
  <c r="K28" i="3"/>
  <c r="A25" i="11" s="1"/>
  <c r="Q28" i="3"/>
  <c r="A25" i="14" s="1"/>
  <c r="I28" i="3"/>
  <c r="A25" i="10" s="1"/>
  <c r="T28" i="3"/>
  <c r="B25" i="15" s="1"/>
  <c r="L28" i="3"/>
  <c r="B25" i="11" s="1"/>
  <c r="C28" i="3"/>
  <c r="A25" i="7" s="1"/>
  <c r="U28" i="3"/>
  <c r="A25" i="16" s="1"/>
  <c r="G28" i="3"/>
  <c r="A25" i="9" s="1"/>
  <c r="R28" i="3"/>
  <c r="B25" i="14" s="1"/>
  <c r="F28" i="3"/>
  <c r="B25" i="8" s="1"/>
  <c r="P28" i="3"/>
  <c r="B25" i="13" s="1"/>
  <c r="D28" i="3"/>
  <c r="B25" i="7" s="1"/>
  <c r="O28" i="3"/>
  <c r="A25" i="13" s="1"/>
  <c r="N28" i="3"/>
  <c r="B25" i="12" s="1"/>
  <c r="V28" i="3"/>
  <c r="B25" i="16" s="1"/>
  <c r="M28" i="3"/>
  <c r="A25" i="12" s="1"/>
  <c r="J28" i="3"/>
  <c r="B25" i="10" s="1"/>
  <c r="H28" i="3"/>
  <c r="B25" i="9" s="1"/>
  <c r="A30" i="3"/>
  <c r="B29" i="3"/>
  <c r="E29" i="3" l="1"/>
  <c r="A26" i="8" s="1"/>
  <c r="P29" i="3"/>
  <c r="B26" i="13" s="1"/>
  <c r="H29" i="3"/>
  <c r="B26" i="9" s="1"/>
  <c r="V29" i="3"/>
  <c r="B26" i="16" s="1"/>
  <c r="N29" i="3"/>
  <c r="B26" i="12" s="1"/>
  <c r="F29" i="3"/>
  <c r="B26" i="8" s="1"/>
  <c r="Q29" i="3"/>
  <c r="A26" i="14" s="1"/>
  <c r="I29" i="3"/>
  <c r="A26" i="10" s="1"/>
  <c r="M29" i="3"/>
  <c r="A26" i="12" s="1"/>
  <c r="L29" i="3"/>
  <c r="B26" i="11" s="1"/>
  <c r="K29" i="3"/>
  <c r="A26" i="11" s="1"/>
  <c r="U29" i="3"/>
  <c r="A26" i="16" s="1"/>
  <c r="J29" i="3"/>
  <c r="B26" i="10" s="1"/>
  <c r="T29" i="3"/>
  <c r="B26" i="15" s="1"/>
  <c r="G29" i="3"/>
  <c r="A26" i="9" s="1"/>
  <c r="C29" i="3"/>
  <c r="A26" i="7" s="1"/>
  <c r="S29" i="3"/>
  <c r="A26" i="15" s="1"/>
  <c r="D29" i="3"/>
  <c r="B26" i="7" s="1"/>
  <c r="R29" i="3"/>
  <c r="B26" i="14" s="1"/>
  <c r="O29" i="3"/>
  <c r="A26" i="13" s="1"/>
  <c r="B30" i="3"/>
  <c r="A31" i="3"/>
  <c r="E30" i="3" l="1"/>
  <c r="A27" i="8" s="1"/>
  <c r="U30" i="3"/>
  <c r="A27" i="16" s="1"/>
  <c r="M30" i="3"/>
  <c r="A27" i="12" s="1"/>
  <c r="D30" i="3"/>
  <c r="B27" i="7" s="1"/>
  <c r="S30" i="3"/>
  <c r="A27" i="15" s="1"/>
  <c r="K30" i="3"/>
  <c r="A27" i="11" s="1"/>
  <c r="V30" i="3"/>
  <c r="B27" i="16" s="1"/>
  <c r="N30" i="3"/>
  <c r="B27" i="12" s="1"/>
  <c r="F30" i="3"/>
  <c r="B27" i="8" s="1"/>
  <c r="T30" i="3"/>
  <c r="B27" i="15" s="1"/>
  <c r="H30" i="3"/>
  <c r="B27" i="9" s="1"/>
  <c r="R30" i="3"/>
  <c r="B27" i="14" s="1"/>
  <c r="G30" i="3"/>
  <c r="A27" i="9" s="1"/>
  <c r="Q30" i="3"/>
  <c r="A27" i="14" s="1"/>
  <c r="C30" i="3"/>
  <c r="A27" i="7" s="1"/>
  <c r="P30" i="3"/>
  <c r="B27" i="13" s="1"/>
  <c r="J30" i="3"/>
  <c r="B27" i="10" s="1"/>
  <c r="O30" i="3"/>
  <c r="A27" i="13" s="1"/>
  <c r="L30" i="3"/>
  <c r="B27" i="11" s="1"/>
  <c r="I30" i="3"/>
  <c r="A27" i="10" s="1"/>
  <c r="B31" i="3"/>
  <c r="A32" i="3"/>
  <c r="Q31" i="3" l="1"/>
  <c r="A28" i="14" s="1"/>
  <c r="S31" i="3"/>
  <c r="A28" i="15" s="1"/>
  <c r="J31" i="3"/>
  <c r="B28" i="10" s="1"/>
  <c r="P31" i="3"/>
  <c r="B28" i="13" s="1"/>
  <c r="H31" i="3"/>
  <c r="B28" i="9" s="1"/>
  <c r="E31" i="3"/>
  <c r="A28" i="8" s="1"/>
  <c r="T31" i="3"/>
  <c r="B28" i="15" s="1"/>
  <c r="K31" i="3"/>
  <c r="A28" i="11" s="1"/>
  <c r="N31" i="3"/>
  <c r="B28" i="12" s="1"/>
  <c r="M31" i="3"/>
  <c r="A28" i="12" s="1"/>
  <c r="L31" i="3"/>
  <c r="B28" i="11" s="1"/>
  <c r="I31" i="3"/>
  <c r="A28" i="10" s="1"/>
  <c r="C31" i="3"/>
  <c r="A28" i="7" s="1"/>
  <c r="V31" i="3"/>
  <c r="B28" i="16" s="1"/>
  <c r="G31" i="3"/>
  <c r="A28" i="9" s="1"/>
  <c r="R31" i="3"/>
  <c r="B28" i="14" s="1"/>
  <c r="O31" i="3"/>
  <c r="A28" i="13" s="1"/>
  <c r="U31" i="3"/>
  <c r="A28" i="16" s="1"/>
  <c r="F31" i="3"/>
  <c r="B28" i="8" s="1"/>
  <c r="D31" i="3"/>
  <c r="B28" i="7" s="1"/>
  <c r="B32" i="3"/>
  <c r="A33" i="3"/>
  <c r="V32" i="3" l="1"/>
  <c r="B29" i="16" s="1"/>
  <c r="N32" i="3"/>
  <c r="B29" i="12" s="1"/>
  <c r="F32" i="3"/>
  <c r="B29" i="8" s="1"/>
  <c r="R32" i="3"/>
  <c r="B29" i="14" s="1"/>
  <c r="I32" i="3"/>
  <c r="A29" i="10" s="1"/>
  <c r="E32" i="3"/>
  <c r="A29" i="8" s="1"/>
  <c r="P32" i="3"/>
  <c r="B29" i="13" s="1"/>
  <c r="G32" i="3"/>
  <c r="A29" i="9" s="1"/>
  <c r="S32" i="3"/>
  <c r="A29" i="15" s="1"/>
  <c r="J32" i="3"/>
  <c r="B29" i="10" s="1"/>
  <c r="K32" i="3"/>
  <c r="A29" i="11" s="1"/>
  <c r="H32" i="3"/>
  <c r="B29" i="9" s="1"/>
  <c r="U32" i="3"/>
  <c r="A29" i="16" s="1"/>
  <c r="D32" i="3"/>
  <c r="B29" i="7" s="1"/>
  <c r="T32" i="3"/>
  <c r="B29" i="15" s="1"/>
  <c r="C32" i="3"/>
  <c r="A29" i="7" s="1"/>
  <c r="M32" i="3"/>
  <c r="A29" i="12" s="1"/>
  <c r="Q32" i="3"/>
  <c r="A29" i="14" s="1"/>
  <c r="O32" i="3"/>
  <c r="A29" i="13" s="1"/>
  <c r="L32" i="3"/>
  <c r="B29" i="11" s="1"/>
  <c r="A34" i="3"/>
  <c r="B33" i="3"/>
  <c r="S33" i="3" l="1"/>
  <c r="A30" i="15" s="1"/>
  <c r="K33" i="3"/>
  <c r="A30" i="11" s="1"/>
  <c r="E33" i="3"/>
  <c r="A30" i="8" s="1"/>
  <c r="Q33" i="3"/>
  <c r="A30" i="14" s="1"/>
  <c r="H33" i="3"/>
  <c r="B30" i="9" s="1"/>
  <c r="O33" i="3"/>
  <c r="A30" i="13" s="1"/>
  <c r="F33" i="3"/>
  <c r="B30" i="8" s="1"/>
  <c r="V33" i="3"/>
  <c r="B30" i="16" s="1"/>
  <c r="M33" i="3"/>
  <c r="A30" i="12" s="1"/>
  <c r="C33" i="3"/>
  <c r="A30" i="7" s="1"/>
  <c r="R33" i="3"/>
  <c r="B30" i="14" s="1"/>
  <c r="I33" i="3"/>
  <c r="A30" i="10" s="1"/>
  <c r="G33" i="3"/>
  <c r="A30" i="9" s="1"/>
  <c r="D33" i="3"/>
  <c r="B30" i="7" s="1"/>
  <c r="U33" i="3"/>
  <c r="A30" i="16" s="1"/>
  <c r="T33" i="3"/>
  <c r="B30" i="15" s="1"/>
  <c r="J33" i="3"/>
  <c r="B30" i="10" s="1"/>
  <c r="P33" i="3"/>
  <c r="B30" i="13" s="1"/>
  <c r="N33" i="3"/>
  <c r="B30" i="12" s="1"/>
  <c r="L33" i="3"/>
  <c r="B30" i="11" s="1"/>
  <c r="B34" i="3"/>
  <c r="A35" i="3"/>
  <c r="E34" i="3" l="1"/>
  <c r="A31" i="8" s="1"/>
  <c r="P34" i="3"/>
  <c r="B31" i="13" s="1"/>
  <c r="H34" i="3"/>
  <c r="B31" i="9" s="1"/>
  <c r="Q34" i="3"/>
  <c r="A31" i="14" s="1"/>
  <c r="G34" i="3"/>
  <c r="A31" i="9" s="1"/>
  <c r="N34" i="3"/>
  <c r="B31" i="12" s="1"/>
  <c r="D34" i="3"/>
  <c r="B31" i="7" s="1"/>
  <c r="U34" i="3"/>
  <c r="A31" i="16" s="1"/>
  <c r="L34" i="3"/>
  <c r="B31" i="11" s="1"/>
  <c r="R34" i="3"/>
  <c r="B31" i="14" s="1"/>
  <c r="I34" i="3"/>
  <c r="A31" i="10" s="1"/>
  <c r="F34" i="3"/>
  <c r="B31" i="8" s="1"/>
  <c r="V34" i="3"/>
  <c r="B31" i="16" s="1"/>
  <c r="C34" i="3"/>
  <c r="A31" i="7" s="1"/>
  <c r="T34" i="3"/>
  <c r="B31" i="15" s="1"/>
  <c r="S34" i="3"/>
  <c r="A31" i="15" s="1"/>
  <c r="O34" i="3"/>
  <c r="A31" i="13" s="1"/>
  <c r="K34" i="3"/>
  <c r="A31" i="11" s="1"/>
  <c r="M34" i="3"/>
  <c r="A31" i="12" s="1"/>
  <c r="J34" i="3"/>
  <c r="B31" i="10" s="1"/>
  <c r="B35" i="3"/>
  <c r="A36" i="3"/>
  <c r="E35" i="3" l="1"/>
  <c r="A32" i="8" s="1"/>
  <c r="U35" i="3"/>
  <c r="A32" i="16" s="1"/>
  <c r="M35" i="3"/>
  <c r="A32" i="12" s="1"/>
  <c r="D35" i="3"/>
  <c r="B32" i="7" s="1"/>
  <c r="P35" i="3"/>
  <c r="B32" i="13" s="1"/>
  <c r="G35" i="3"/>
  <c r="A32" i="9" s="1"/>
  <c r="N35" i="3"/>
  <c r="B32" i="12" s="1"/>
  <c r="C35" i="3"/>
  <c r="A32" i="7" s="1"/>
  <c r="T35" i="3"/>
  <c r="B32" i="15" s="1"/>
  <c r="K35" i="3"/>
  <c r="A32" i="11" s="1"/>
  <c r="Q35" i="3"/>
  <c r="A32" i="14" s="1"/>
  <c r="H35" i="3"/>
  <c r="B32" i="9" s="1"/>
  <c r="F35" i="3"/>
  <c r="B32" i="8" s="1"/>
  <c r="V35" i="3"/>
  <c r="B32" i="16" s="1"/>
  <c r="S35" i="3"/>
  <c r="A32" i="15" s="1"/>
  <c r="R35" i="3"/>
  <c r="B32" i="14" s="1"/>
  <c r="O35" i="3"/>
  <c r="A32" i="13" s="1"/>
  <c r="L35" i="3"/>
  <c r="B32" i="11" s="1"/>
  <c r="I35" i="3"/>
  <c r="A32" i="10" s="1"/>
  <c r="J35" i="3"/>
  <c r="B32" i="10" s="1"/>
  <c r="B36" i="3"/>
  <c r="A37" i="3"/>
  <c r="E36" i="3" l="1"/>
  <c r="A33" i="8" s="1"/>
  <c r="R36" i="3"/>
  <c r="B33" i="14" s="1"/>
  <c r="J36" i="3"/>
  <c r="B33" i="10" s="1"/>
  <c r="O36" i="3"/>
  <c r="A33" i="13" s="1"/>
  <c r="F36" i="3"/>
  <c r="B33" i="8" s="1"/>
  <c r="V36" i="3"/>
  <c r="B33" i="16" s="1"/>
  <c r="M36" i="3"/>
  <c r="A33" i="12" s="1"/>
  <c r="C36" i="3"/>
  <c r="A33" i="7" s="1"/>
  <c r="T36" i="3"/>
  <c r="B33" i="15" s="1"/>
  <c r="K36" i="3"/>
  <c r="A33" i="11" s="1"/>
  <c r="P36" i="3"/>
  <c r="B33" i="13" s="1"/>
  <c r="G36" i="3"/>
  <c r="A33" i="9" s="1"/>
  <c r="D36" i="3"/>
  <c r="B33" i="7" s="1"/>
  <c r="U36" i="3"/>
  <c r="A33" i="16" s="1"/>
  <c r="S36" i="3"/>
  <c r="A33" i="15" s="1"/>
  <c r="Q36" i="3"/>
  <c r="A33" i="14" s="1"/>
  <c r="I36" i="3"/>
  <c r="A33" i="10" s="1"/>
  <c r="N36" i="3"/>
  <c r="B33" i="12" s="1"/>
  <c r="H36" i="3"/>
  <c r="B33" i="9" s="1"/>
  <c r="L36" i="3"/>
  <c r="B33" i="11" s="1"/>
  <c r="A38" i="3"/>
  <c r="B37" i="3"/>
  <c r="E37" i="3" l="1"/>
  <c r="A34" i="8" s="1"/>
  <c r="O37" i="3"/>
  <c r="A34" i="13" s="1"/>
  <c r="G37" i="3"/>
  <c r="A34" i="9" s="1"/>
  <c r="U37" i="3"/>
  <c r="A34" i="16" s="1"/>
  <c r="N37" i="3"/>
  <c r="B34" i="12" s="1"/>
  <c r="D37" i="3"/>
  <c r="B34" i="7" s="1"/>
  <c r="V37" i="3"/>
  <c r="B34" i="16" s="1"/>
  <c r="L37" i="3"/>
  <c r="B34" i="11" s="1"/>
  <c r="S37" i="3"/>
  <c r="A34" i="15" s="1"/>
  <c r="J37" i="3"/>
  <c r="B34" i="10" s="1"/>
  <c r="P37" i="3"/>
  <c r="B34" i="13" s="1"/>
  <c r="F37" i="3"/>
  <c r="B34" i="8" s="1"/>
  <c r="C37" i="3"/>
  <c r="A34" i="7" s="1"/>
  <c r="T37" i="3"/>
  <c r="B34" i="15" s="1"/>
  <c r="R37" i="3"/>
  <c r="B34" i="14" s="1"/>
  <c r="Q37" i="3"/>
  <c r="A34" i="14" s="1"/>
  <c r="H37" i="3"/>
  <c r="B34" i="9" s="1"/>
  <c r="M37" i="3"/>
  <c r="A34" i="12" s="1"/>
  <c r="K37" i="3"/>
  <c r="A34" i="11" s="1"/>
  <c r="I37" i="3"/>
  <c r="A34" i="10" s="1"/>
  <c r="B38" i="3"/>
  <c r="A39" i="3"/>
  <c r="E38" i="3" l="1"/>
  <c r="A35" i="8" s="1"/>
  <c r="T38" i="3"/>
  <c r="B35" i="15" s="1"/>
  <c r="L38" i="3"/>
  <c r="B35" i="11" s="1"/>
  <c r="C38" i="3"/>
  <c r="A35" i="7" s="1"/>
  <c r="R38" i="3"/>
  <c r="B35" i="14" s="1"/>
  <c r="J38" i="3"/>
  <c r="B35" i="10" s="1"/>
  <c r="P38" i="3"/>
  <c r="B35" i="13" s="1"/>
  <c r="F38" i="3"/>
  <c r="B35" i="8" s="1"/>
  <c r="N38" i="3"/>
  <c r="B35" i="12" s="1"/>
  <c r="V38" i="3"/>
  <c r="B35" i="16" s="1"/>
  <c r="K38" i="3"/>
  <c r="A35" i="11" s="1"/>
  <c r="Q38" i="3"/>
  <c r="A35" i="14" s="1"/>
  <c r="G38" i="3"/>
  <c r="A35" i="9" s="1"/>
  <c r="D38" i="3"/>
  <c r="B35" i="7" s="1"/>
  <c r="U38" i="3"/>
  <c r="A35" i="16" s="1"/>
  <c r="S38" i="3"/>
  <c r="A35" i="15" s="1"/>
  <c r="O38" i="3"/>
  <c r="A35" i="13" s="1"/>
  <c r="I38" i="3"/>
  <c r="A35" i="10" s="1"/>
  <c r="M38" i="3"/>
  <c r="A35" i="12" s="1"/>
  <c r="H38" i="3"/>
  <c r="B35" i="9" s="1"/>
  <c r="B39" i="3"/>
  <c r="A40" i="3"/>
  <c r="Q39" i="3" l="1"/>
  <c r="A36" i="14" s="1"/>
  <c r="I39" i="3"/>
  <c r="A36" i="10" s="1"/>
  <c r="O39" i="3"/>
  <c r="A36" i="13" s="1"/>
  <c r="G39" i="3"/>
  <c r="A36" i="9" s="1"/>
  <c r="E39" i="3"/>
  <c r="A36" i="8" s="1"/>
  <c r="S39" i="3"/>
  <c r="A36" i="15" s="1"/>
  <c r="H39" i="3"/>
  <c r="B36" i="9" s="1"/>
  <c r="P39" i="3"/>
  <c r="B36" i="13" s="1"/>
  <c r="D39" i="3"/>
  <c r="B36" i="7" s="1"/>
  <c r="M39" i="3"/>
  <c r="A36" i="12" s="1"/>
  <c r="T39" i="3"/>
  <c r="B36" i="15" s="1"/>
  <c r="J39" i="3"/>
  <c r="B36" i="10" s="1"/>
  <c r="F39" i="3"/>
  <c r="B36" i="8" s="1"/>
  <c r="C39" i="3"/>
  <c r="A36" i="7" s="1"/>
  <c r="V39" i="3"/>
  <c r="B36" i="16" s="1"/>
  <c r="U39" i="3"/>
  <c r="A36" i="16" s="1"/>
  <c r="R39" i="3"/>
  <c r="B36" i="14" s="1"/>
  <c r="K39" i="3"/>
  <c r="A36" i="11" s="1"/>
  <c r="N39" i="3"/>
  <c r="B36" i="12" s="1"/>
  <c r="L39" i="3"/>
  <c r="B36" i="11" s="1"/>
  <c r="B40" i="3"/>
  <c r="A41" i="3"/>
  <c r="V40" i="3" l="1"/>
  <c r="B37" i="16" s="1"/>
  <c r="N40" i="3"/>
  <c r="B37" i="12" s="1"/>
  <c r="F40" i="3"/>
  <c r="B37" i="8" s="1"/>
  <c r="T40" i="3"/>
  <c r="B37" i="15" s="1"/>
  <c r="L40" i="3"/>
  <c r="B37" i="11" s="1"/>
  <c r="C40" i="3"/>
  <c r="A37" i="7" s="1"/>
  <c r="E40" i="3"/>
  <c r="A37" i="8" s="1"/>
  <c r="U40" i="3"/>
  <c r="A37" i="16" s="1"/>
  <c r="J40" i="3"/>
  <c r="B37" i="10" s="1"/>
  <c r="R40" i="3"/>
  <c r="B37" i="14" s="1"/>
  <c r="H40" i="3"/>
  <c r="B37" i="9" s="1"/>
  <c r="P40" i="3"/>
  <c r="B37" i="13" s="1"/>
  <c r="D40" i="3"/>
  <c r="B37" i="7" s="1"/>
  <c r="K40" i="3"/>
  <c r="A37" i="11" s="1"/>
  <c r="I40" i="3"/>
  <c r="A37" i="10" s="1"/>
  <c r="G40" i="3"/>
  <c r="A37" i="9" s="1"/>
  <c r="O40" i="3"/>
  <c r="A37" i="13" s="1"/>
  <c r="S40" i="3"/>
  <c r="A37" i="15" s="1"/>
  <c r="Q40" i="3"/>
  <c r="A37" i="14" s="1"/>
  <c r="M40" i="3"/>
  <c r="A37" i="12" s="1"/>
  <c r="A42" i="3"/>
  <c r="B41" i="3"/>
  <c r="S41" i="3" l="1"/>
  <c r="A38" i="15" s="1"/>
  <c r="K41" i="3"/>
  <c r="A38" i="11" s="1"/>
  <c r="E41" i="3"/>
  <c r="A38" i="8" s="1"/>
  <c r="Q41" i="3"/>
  <c r="A38" i="14" s="1"/>
  <c r="I41" i="3"/>
  <c r="A38" i="10" s="1"/>
  <c r="M41" i="3"/>
  <c r="A38" i="12" s="1"/>
  <c r="U41" i="3"/>
  <c r="A38" i="16" s="1"/>
  <c r="J41" i="3"/>
  <c r="B38" i="10" s="1"/>
  <c r="R41" i="3"/>
  <c r="B38" i="14" s="1"/>
  <c r="G41" i="3"/>
  <c r="A38" i="9" s="1"/>
  <c r="N41" i="3"/>
  <c r="B38" i="12" s="1"/>
  <c r="C41" i="3"/>
  <c r="A38" i="7" s="1"/>
  <c r="L41" i="3"/>
  <c r="B38" i="11" s="1"/>
  <c r="H41" i="3"/>
  <c r="B38" i="9" s="1"/>
  <c r="F41" i="3"/>
  <c r="B38" i="8" s="1"/>
  <c r="D41" i="3"/>
  <c r="B38" i="7" s="1"/>
  <c r="O41" i="3"/>
  <c r="A38" i="13" s="1"/>
  <c r="V41" i="3"/>
  <c r="B38" i="16" s="1"/>
  <c r="P41" i="3"/>
  <c r="B38" i="13" s="1"/>
  <c r="T41" i="3"/>
  <c r="B38" i="15" s="1"/>
  <c r="B42" i="3"/>
  <c r="A43" i="3"/>
  <c r="E42" i="3" l="1"/>
  <c r="A39" i="8" s="1"/>
  <c r="P42" i="3"/>
  <c r="B39" i="13" s="1"/>
  <c r="H42" i="3"/>
  <c r="B39" i="9" s="1"/>
  <c r="V42" i="3"/>
  <c r="B39" i="16" s="1"/>
  <c r="N42" i="3"/>
  <c r="B39" i="12" s="1"/>
  <c r="F42" i="3"/>
  <c r="B39" i="8" s="1"/>
  <c r="O42" i="3"/>
  <c r="A39" i="13" s="1"/>
  <c r="C42" i="3"/>
  <c r="A39" i="7" s="1"/>
  <c r="L42" i="3"/>
  <c r="B39" i="11" s="1"/>
  <c r="T42" i="3"/>
  <c r="B39" i="15" s="1"/>
  <c r="J42" i="3"/>
  <c r="B39" i="10" s="1"/>
  <c r="Q42" i="3"/>
  <c r="A39" i="14" s="1"/>
  <c r="D42" i="3"/>
  <c r="B39" i="7" s="1"/>
  <c r="M42" i="3"/>
  <c r="A39" i="12" s="1"/>
  <c r="K42" i="3"/>
  <c r="A39" i="11" s="1"/>
  <c r="I42" i="3"/>
  <c r="A39" i="10" s="1"/>
  <c r="G42" i="3"/>
  <c r="A39" i="9" s="1"/>
  <c r="U42" i="3"/>
  <c r="A39" i="16" s="1"/>
  <c r="S42" i="3"/>
  <c r="A39" i="15" s="1"/>
  <c r="R42" i="3"/>
  <c r="B39" i="14" s="1"/>
  <c r="B43" i="3"/>
  <c r="A44" i="3"/>
  <c r="E43" i="3" l="1"/>
  <c r="A40" i="8" s="1"/>
  <c r="U43" i="3"/>
  <c r="A40" i="16" s="1"/>
  <c r="M43" i="3"/>
  <c r="A40" i="12" s="1"/>
  <c r="D43" i="3"/>
  <c r="B40" i="7" s="1"/>
  <c r="S43" i="3"/>
  <c r="A40" i="15" s="1"/>
  <c r="K43" i="3"/>
  <c r="A40" i="11" s="1"/>
  <c r="Q43" i="3"/>
  <c r="A40" i="14" s="1"/>
  <c r="G43" i="3"/>
  <c r="A40" i="9" s="1"/>
  <c r="O43" i="3"/>
  <c r="A40" i="13" s="1"/>
  <c r="C43" i="3"/>
  <c r="A40" i="7" s="1"/>
  <c r="L43" i="3"/>
  <c r="B40" i="11" s="1"/>
  <c r="R43" i="3"/>
  <c r="B40" i="14" s="1"/>
  <c r="H43" i="3"/>
  <c r="B40" i="9" s="1"/>
  <c r="P43" i="3"/>
  <c r="B40" i="13" s="1"/>
  <c r="N43" i="3"/>
  <c r="B40" i="12" s="1"/>
  <c r="J43" i="3"/>
  <c r="B40" i="10" s="1"/>
  <c r="I43" i="3"/>
  <c r="A40" i="10" s="1"/>
  <c r="F43" i="3"/>
  <c r="B40" i="8" s="1"/>
  <c r="T43" i="3"/>
  <c r="B40" i="15" s="1"/>
  <c r="V43" i="3"/>
  <c r="B40" i="16" s="1"/>
  <c r="B44" i="3"/>
  <c r="A45" i="3"/>
  <c r="E44" i="3" l="1"/>
  <c r="A41" i="8" s="1"/>
  <c r="R44" i="3"/>
  <c r="B41" i="14" s="1"/>
  <c r="J44" i="3"/>
  <c r="B41" i="10" s="1"/>
  <c r="P44" i="3"/>
  <c r="B41" i="13" s="1"/>
  <c r="H44" i="3"/>
  <c r="B41" i="9" s="1"/>
  <c r="T44" i="3"/>
  <c r="B41" i="15" s="1"/>
  <c r="I44" i="3"/>
  <c r="A41" i="10" s="1"/>
  <c r="Q44" i="3"/>
  <c r="A41" i="14" s="1"/>
  <c r="F44" i="3"/>
  <c r="B41" i="8" s="1"/>
  <c r="N44" i="3"/>
  <c r="B41" i="12" s="1"/>
  <c r="C44" i="3"/>
  <c r="A41" i="7" s="1"/>
  <c r="U44" i="3"/>
  <c r="A41" i="16" s="1"/>
  <c r="K44" i="3"/>
  <c r="A41" i="11" s="1"/>
  <c r="S44" i="3"/>
  <c r="A41" i="15" s="1"/>
  <c r="O44" i="3"/>
  <c r="A41" i="13" s="1"/>
  <c r="M44" i="3"/>
  <c r="A41" i="12" s="1"/>
  <c r="L44" i="3"/>
  <c r="B41" i="11" s="1"/>
  <c r="G44" i="3"/>
  <c r="A41" i="9" s="1"/>
  <c r="D44" i="3"/>
  <c r="B41" i="7" s="1"/>
  <c r="V44" i="3"/>
  <c r="B41" i="16" s="1"/>
  <c r="A46" i="3"/>
  <c r="B45" i="3"/>
  <c r="E45" i="3" l="1"/>
  <c r="A42" i="8" s="1"/>
  <c r="O45" i="3"/>
  <c r="A42" i="13" s="1"/>
  <c r="G45" i="3"/>
  <c r="A42" i="9" s="1"/>
  <c r="U45" i="3"/>
  <c r="A42" i="16" s="1"/>
  <c r="M45" i="3"/>
  <c r="A42" i="12" s="1"/>
  <c r="D45" i="3"/>
  <c r="B42" i="7" s="1"/>
  <c r="V45" i="3"/>
  <c r="B42" i="16" s="1"/>
  <c r="K45" i="3"/>
  <c r="A42" i="11" s="1"/>
  <c r="S45" i="3"/>
  <c r="A42" i="15" s="1"/>
  <c r="I45" i="3"/>
  <c r="A42" i="10" s="1"/>
  <c r="Q45" i="3"/>
  <c r="A42" i="14" s="1"/>
  <c r="F45" i="3"/>
  <c r="B42" i="8" s="1"/>
  <c r="L45" i="3"/>
  <c r="B42" i="11" s="1"/>
  <c r="T45" i="3"/>
  <c r="B42" i="15" s="1"/>
  <c r="R45" i="3"/>
  <c r="B42" i="14" s="1"/>
  <c r="P45" i="3"/>
  <c r="B42" i="13" s="1"/>
  <c r="N45" i="3"/>
  <c r="B42" i="12" s="1"/>
  <c r="J45" i="3"/>
  <c r="B42" i="10" s="1"/>
  <c r="C45" i="3"/>
  <c r="A42" i="7" s="1"/>
  <c r="H45" i="3"/>
  <c r="B42" i="9" s="1"/>
  <c r="B46" i="3"/>
  <c r="A47" i="3"/>
  <c r="E46" i="3" l="1"/>
  <c r="A43" i="8" s="1"/>
  <c r="T46" i="3"/>
  <c r="B43" i="15" s="1"/>
  <c r="L46" i="3"/>
  <c r="B43" i="11" s="1"/>
  <c r="C46" i="3"/>
  <c r="A43" i="7" s="1"/>
  <c r="R46" i="3"/>
  <c r="B43" i="14" s="1"/>
  <c r="J46" i="3"/>
  <c r="B43" i="10" s="1"/>
  <c r="N46" i="3"/>
  <c r="B43" i="12" s="1"/>
  <c r="V46" i="3"/>
  <c r="B43" i="16" s="1"/>
  <c r="K46" i="3"/>
  <c r="A43" i="11" s="1"/>
  <c r="S46" i="3"/>
  <c r="A43" i="15" s="1"/>
  <c r="H46" i="3"/>
  <c r="B43" i="9" s="1"/>
  <c r="O46" i="3"/>
  <c r="A43" i="13" s="1"/>
  <c r="D46" i="3"/>
  <c r="B43" i="7" s="1"/>
  <c r="U46" i="3"/>
  <c r="A43" i="16" s="1"/>
  <c r="Q46" i="3"/>
  <c r="A43" i="14" s="1"/>
  <c r="P46" i="3"/>
  <c r="B43" i="13" s="1"/>
  <c r="F46" i="3"/>
  <c r="B43" i="8" s="1"/>
  <c r="M46" i="3"/>
  <c r="A43" i="12" s="1"/>
  <c r="I46" i="3"/>
  <c r="A43" i="10" s="1"/>
  <c r="G46" i="3"/>
  <c r="A43" i="9" s="1"/>
  <c r="B47" i="3"/>
  <c r="A48" i="3"/>
  <c r="Q47" i="3" l="1"/>
  <c r="A44" i="14" s="1"/>
  <c r="I47" i="3"/>
  <c r="A44" i="10" s="1"/>
  <c r="E47" i="3"/>
  <c r="A44" i="8" s="1"/>
  <c r="P47" i="3"/>
  <c r="B44" i="13" s="1"/>
  <c r="H47" i="3"/>
  <c r="B44" i="9" s="1"/>
  <c r="O47" i="3"/>
  <c r="A44" i="13" s="1"/>
  <c r="G47" i="3"/>
  <c r="A44" i="9" s="1"/>
  <c r="S47" i="3"/>
  <c r="A44" i="15" s="1"/>
  <c r="D47" i="3"/>
  <c r="B44" i="7" s="1"/>
  <c r="N47" i="3"/>
  <c r="B44" i="12" s="1"/>
  <c r="L47" i="3"/>
  <c r="B44" i="11" s="1"/>
  <c r="T47" i="3"/>
  <c r="B44" i="15" s="1"/>
  <c r="F47" i="3"/>
  <c r="B44" i="8" s="1"/>
  <c r="C47" i="3"/>
  <c r="A44" i="7" s="1"/>
  <c r="V47" i="3"/>
  <c r="B44" i="16" s="1"/>
  <c r="U47" i="3"/>
  <c r="A44" i="16" s="1"/>
  <c r="R47" i="3"/>
  <c r="B44" i="14" s="1"/>
  <c r="K47" i="3"/>
  <c r="A44" i="11" s="1"/>
  <c r="M47" i="3"/>
  <c r="A44" i="12" s="1"/>
  <c r="J47" i="3"/>
  <c r="B44" i="10" s="1"/>
  <c r="B48" i="3"/>
  <c r="A49" i="3"/>
  <c r="E48" i="3" l="1"/>
  <c r="A45" i="8" s="1"/>
  <c r="V48" i="3"/>
  <c r="B45" i="16" s="1"/>
  <c r="N48" i="3"/>
  <c r="B45" i="12" s="1"/>
  <c r="F48" i="3"/>
  <c r="B45" i="8" s="1"/>
  <c r="U48" i="3"/>
  <c r="A45" i="16" s="1"/>
  <c r="M48" i="3"/>
  <c r="A45" i="12" s="1"/>
  <c r="D48" i="3"/>
  <c r="B45" i="7" s="1"/>
  <c r="T48" i="3"/>
  <c r="B45" i="15" s="1"/>
  <c r="L48" i="3"/>
  <c r="B45" i="11" s="1"/>
  <c r="C48" i="3"/>
  <c r="A45" i="7" s="1"/>
  <c r="K48" i="3"/>
  <c r="A45" i="11" s="1"/>
  <c r="I48" i="3"/>
  <c r="A45" i="10" s="1"/>
  <c r="R48" i="3"/>
  <c r="B45" i="14" s="1"/>
  <c r="G48" i="3"/>
  <c r="A45" i="9" s="1"/>
  <c r="O48" i="3"/>
  <c r="A45" i="13" s="1"/>
  <c r="J48" i="3"/>
  <c r="B45" i="10" s="1"/>
  <c r="H48" i="3"/>
  <c r="B45" i="9" s="1"/>
  <c r="P48" i="3"/>
  <c r="B45" i="13" s="1"/>
  <c r="S48" i="3"/>
  <c r="A45" i="15" s="1"/>
  <c r="Q48" i="3"/>
  <c r="A45" i="14" s="1"/>
  <c r="A50" i="3"/>
  <c r="B49" i="3"/>
  <c r="S49" i="3" l="1"/>
  <c r="A46" i="15" s="1"/>
  <c r="K49" i="3"/>
  <c r="A46" i="11" s="1"/>
  <c r="R49" i="3"/>
  <c r="B46" i="14" s="1"/>
  <c r="J49" i="3"/>
  <c r="B46" i="10" s="1"/>
  <c r="Q49" i="3"/>
  <c r="A46" i="14" s="1"/>
  <c r="I49" i="3"/>
  <c r="A46" i="10" s="1"/>
  <c r="T49" i="3"/>
  <c r="B46" i="15" s="1"/>
  <c r="F49" i="3"/>
  <c r="B46" i="8" s="1"/>
  <c r="P49" i="3"/>
  <c r="B46" i="13" s="1"/>
  <c r="D49" i="3"/>
  <c r="B46" i="7" s="1"/>
  <c r="E49" i="3"/>
  <c r="A46" i="8" s="1"/>
  <c r="O49" i="3"/>
  <c r="A46" i="13" s="1"/>
  <c r="C49" i="3"/>
  <c r="A46" i="7" s="1"/>
  <c r="M49" i="3"/>
  <c r="A46" i="12" s="1"/>
  <c r="U49" i="3"/>
  <c r="A46" i="16" s="1"/>
  <c r="G49" i="3"/>
  <c r="A46" i="9" s="1"/>
  <c r="V49" i="3"/>
  <c r="B46" i="16" s="1"/>
  <c r="N49" i="3"/>
  <c r="B46" i="12" s="1"/>
  <c r="L49" i="3"/>
  <c r="B46" i="11" s="1"/>
  <c r="H49" i="3"/>
  <c r="B46" i="9" s="1"/>
  <c r="B50" i="3"/>
  <c r="A51" i="3"/>
  <c r="E50" i="3" l="1"/>
  <c r="A47" i="8" s="1"/>
  <c r="P50" i="3"/>
  <c r="B47" i="13" s="1"/>
  <c r="H50" i="3"/>
  <c r="B47" i="9" s="1"/>
  <c r="O50" i="3"/>
  <c r="A47" i="13" s="1"/>
  <c r="G50" i="3"/>
  <c r="A47" i="9" s="1"/>
  <c r="V50" i="3"/>
  <c r="B47" i="16" s="1"/>
  <c r="N50" i="3"/>
  <c r="B47" i="12" s="1"/>
  <c r="F50" i="3"/>
  <c r="B47" i="8" s="1"/>
  <c r="L50" i="3"/>
  <c r="B47" i="11" s="1"/>
  <c r="K50" i="3"/>
  <c r="A47" i="11" s="1"/>
  <c r="U50" i="3"/>
  <c r="A47" i="16" s="1"/>
  <c r="J50" i="3"/>
  <c r="B47" i="10" s="1"/>
  <c r="S50" i="3"/>
  <c r="A47" i="15" s="1"/>
  <c r="D50" i="3"/>
  <c r="B47" i="7" s="1"/>
  <c r="M50" i="3"/>
  <c r="A47" i="12" s="1"/>
  <c r="C50" i="3"/>
  <c r="A47" i="7" s="1"/>
  <c r="T50" i="3"/>
  <c r="B47" i="15" s="1"/>
  <c r="R50" i="3"/>
  <c r="B47" i="14" s="1"/>
  <c r="Q50" i="3"/>
  <c r="A47" i="14" s="1"/>
  <c r="I50" i="3"/>
  <c r="A47" i="10" s="1"/>
  <c r="B51" i="3"/>
  <c r="A52" i="3"/>
  <c r="E51" i="3" l="1"/>
  <c r="A48" i="8" s="1"/>
  <c r="U51" i="3"/>
  <c r="A48" i="16" s="1"/>
  <c r="M51" i="3"/>
  <c r="A48" i="12" s="1"/>
  <c r="D51" i="3"/>
  <c r="B48" i="7" s="1"/>
  <c r="T51" i="3"/>
  <c r="B48" i="15" s="1"/>
  <c r="L51" i="3"/>
  <c r="B48" i="11" s="1"/>
  <c r="C51" i="3"/>
  <c r="A48" i="7" s="1"/>
  <c r="S51" i="3"/>
  <c r="A48" i="15" s="1"/>
  <c r="K51" i="3"/>
  <c r="A48" i="11" s="1"/>
  <c r="R51" i="3"/>
  <c r="B48" i="14" s="1"/>
  <c r="G51" i="3"/>
  <c r="A48" i="9" s="1"/>
  <c r="Q51" i="3"/>
  <c r="A48" i="14" s="1"/>
  <c r="F51" i="3"/>
  <c r="B48" i="8" s="1"/>
  <c r="P51" i="3"/>
  <c r="B48" i="13" s="1"/>
  <c r="N51" i="3"/>
  <c r="B48" i="12" s="1"/>
  <c r="V51" i="3"/>
  <c r="B48" i="16" s="1"/>
  <c r="H51" i="3"/>
  <c r="B48" i="9" s="1"/>
  <c r="O51" i="3"/>
  <c r="A48" i="13" s="1"/>
  <c r="J51" i="3"/>
  <c r="B48" i="10" s="1"/>
  <c r="I51" i="3"/>
  <c r="A48" i="10" s="1"/>
  <c r="B52" i="3"/>
  <c r="A53" i="3"/>
  <c r="E52" i="3" l="1"/>
  <c r="A49" i="8" s="1"/>
  <c r="R52" i="3"/>
  <c r="B49" i="14" s="1"/>
  <c r="J52" i="3"/>
  <c r="B49" i="10" s="1"/>
  <c r="Q52" i="3"/>
  <c r="A49" i="14" s="1"/>
  <c r="I52" i="3"/>
  <c r="A49" i="10" s="1"/>
  <c r="P52" i="3"/>
  <c r="B49" i="13" s="1"/>
  <c r="H52" i="3"/>
  <c r="B49" i="9" s="1"/>
  <c r="M52" i="3"/>
  <c r="A49" i="12" s="1"/>
  <c r="L52" i="3"/>
  <c r="B49" i="11" s="1"/>
  <c r="V52" i="3"/>
  <c r="B49" i="16" s="1"/>
  <c r="K52" i="3"/>
  <c r="A49" i="11" s="1"/>
  <c r="T52" i="3"/>
  <c r="B49" i="15" s="1"/>
  <c r="F52" i="3"/>
  <c r="B49" i="8" s="1"/>
  <c r="N52" i="3"/>
  <c r="B49" i="12" s="1"/>
  <c r="C52" i="3"/>
  <c r="A49" i="7" s="1"/>
  <c r="U52" i="3"/>
  <c r="A49" i="16" s="1"/>
  <c r="D52" i="3"/>
  <c r="B49" i="7" s="1"/>
  <c r="S52" i="3"/>
  <c r="A49" i="15" s="1"/>
  <c r="G52" i="3"/>
  <c r="A49" i="9" s="1"/>
  <c r="O52" i="3"/>
  <c r="A49" i="13" s="1"/>
  <c r="A54" i="3"/>
  <c r="B53" i="3"/>
  <c r="E53" i="3" l="1"/>
  <c r="A50" i="8" s="1"/>
  <c r="O53" i="3"/>
  <c r="A50" i="13" s="1"/>
  <c r="G53" i="3"/>
  <c r="A50" i="9" s="1"/>
  <c r="V53" i="3"/>
  <c r="B50" i="16" s="1"/>
  <c r="N53" i="3"/>
  <c r="B50" i="12" s="1"/>
  <c r="F53" i="3"/>
  <c r="B50" i="8" s="1"/>
  <c r="U53" i="3"/>
  <c r="A50" i="16" s="1"/>
  <c r="M53" i="3"/>
  <c r="A50" i="12" s="1"/>
  <c r="D53" i="3"/>
  <c r="B50" i="7" s="1"/>
  <c r="S53" i="3"/>
  <c r="A50" i="15" s="1"/>
  <c r="H53" i="3"/>
  <c r="B50" i="9" s="1"/>
  <c r="R53" i="3"/>
  <c r="B50" i="14" s="1"/>
  <c r="C53" i="3"/>
  <c r="A50" i="7" s="1"/>
  <c r="Q53" i="3"/>
  <c r="A50" i="14" s="1"/>
  <c r="L53" i="3"/>
  <c r="B50" i="11" s="1"/>
  <c r="T53" i="3"/>
  <c r="B50" i="15" s="1"/>
  <c r="I53" i="3"/>
  <c r="A50" i="10" s="1"/>
  <c r="P53" i="3"/>
  <c r="B50" i="13" s="1"/>
  <c r="K53" i="3"/>
  <c r="A50" i="11" s="1"/>
  <c r="J53" i="3"/>
  <c r="B50" i="10" s="1"/>
  <c r="B54" i="3"/>
  <c r="A55" i="3"/>
  <c r="E54" i="3" l="1"/>
  <c r="A51" i="8" s="1"/>
  <c r="T54" i="3"/>
  <c r="B51" i="15" s="1"/>
  <c r="L54" i="3"/>
  <c r="B51" i="11" s="1"/>
  <c r="C54" i="3"/>
  <c r="A51" i="7" s="1"/>
  <c r="S54" i="3"/>
  <c r="A51" i="15" s="1"/>
  <c r="K54" i="3"/>
  <c r="A51" i="11" s="1"/>
  <c r="R54" i="3"/>
  <c r="B51" i="14" s="1"/>
  <c r="J54" i="3"/>
  <c r="B51" i="10" s="1"/>
  <c r="N54" i="3"/>
  <c r="B51" i="12" s="1"/>
  <c r="M54" i="3"/>
  <c r="A51" i="12" s="1"/>
  <c r="I54" i="3"/>
  <c r="A51" i="10" s="1"/>
  <c r="U54" i="3"/>
  <c r="A51" i="16" s="1"/>
  <c r="G54" i="3"/>
  <c r="A51" i="9" s="1"/>
  <c r="O54" i="3"/>
  <c r="A51" i="13" s="1"/>
  <c r="V54" i="3"/>
  <c r="B51" i="16" s="1"/>
  <c r="Q54" i="3"/>
  <c r="A51" i="14" s="1"/>
  <c r="P54" i="3"/>
  <c r="B51" i="13" s="1"/>
  <c r="H54" i="3"/>
  <c r="B51" i="9" s="1"/>
  <c r="D54" i="3"/>
  <c r="B51" i="7" s="1"/>
  <c r="F54" i="3"/>
  <c r="B51" i="8" s="1"/>
  <c r="B55" i="3"/>
  <c r="A56" i="3"/>
  <c r="Q55" i="3" l="1"/>
  <c r="A52" i="14" s="1"/>
  <c r="I55" i="3"/>
  <c r="A52" i="10" s="1"/>
  <c r="P55" i="3"/>
  <c r="B52" i="13" s="1"/>
  <c r="H55" i="3"/>
  <c r="B52" i="9" s="1"/>
  <c r="O55" i="3"/>
  <c r="A52" i="13" s="1"/>
  <c r="G55" i="3"/>
  <c r="A52" i="9" s="1"/>
  <c r="E55" i="3"/>
  <c r="A52" i="8" s="1"/>
  <c r="T55" i="3"/>
  <c r="B52" i="15" s="1"/>
  <c r="F55" i="3"/>
  <c r="B52" i="8" s="1"/>
  <c r="S55" i="3"/>
  <c r="A52" i="15" s="1"/>
  <c r="D55" i="3"/>
  <c r="B52" i="7" s="1"/>
  <c r="R55" i="3"/>
  <c r="B52" i="14" s="1"/>
  <c r="C55" i="3"/>
  <c r="A52" i="7" s="1"/>
  <c r="M55" i="3"/>
  <c r="A52" i="12" s="1"/>
  <c r="U55" i="3"/>
  <c r="A52" i="16" s="1"/>
  <c r="J55" i="3"/>
  <c r="B52" i="10" s="1"/>
  <c r="L55" i="3"/>
  <c r="B52" i="11" s="1"/>
  <c r="K55" i="3"/>
  <c r="A52" i="11" s="1"/>
  <c r="V55" i="3"/>
  <c r="B52" i="16" s="1"/>
  <c r="N55" i="3"/>
  <c r="B52" i="12" s="1"/>
  <c r="B56" i="3"/>
  <c r="A57" i="3"/>
  <c r="V56" i="3" l="1"/>
  <c r="B53" i="16" s="1"/>
  <c r="N56" i="3"/>
  <c r="B53" i="12" s="1"/>
  <c r="F56" i="3"/>
  <c r="B53" i="8" s="1"/>
  <c r="U56" i="3"/>
  <c r="A53" i="16" s="1"/>
  <c r="M56" i="3"/>
  <c r="A53" i="12" s="1"/>
  <c r="D56" i="3"/>
  <c r="B53" i="7" s="1"/>
  <c r="T56" i="3"/>
  <c r="B53" i="15" s="1"/>
  <c r="L56" i="3"/>
  <c r="B53" i="11" s="1"/>
  <c r="C56" i="3"/>
  <c r="A53" i="7" s="1"/>
  <c r="E56" i="3"/>
  <c r="A53" i="8" s="1"/>
  <c r="O56" i="3"/>
  <c r="A53" i="13" s="1"/>
  <c r="K56" i="3"/>
  <c r="A53" i="11" s="1"/>
  <c r="J56" i="3"/>
  <c r="B53" i="10" s="1"/>
  <c r="S56" i="3"/>
  <c r="A53" i="15" s="1"/>
  <c r="H56" i="3"/>
  <c r="B53" i="9" s="1"/>
  <c r="P56" i="3"/>
  <c r="B53" i="13" s="1"/>
  <c r="R56" i="3"/>
  <c r="B53" i="14" s="1"/>
  <c r="Q56" i="3"/>
  <c r="A53" i="14" s="1"/>
  <c r="I56" i="3"/>
  <c r="A53" i="10" s="1"/>
  <c r="G56" i="3"/>
  <c r="A53" i="9" s="1"/>
  <c r="A58" i="3"/>
  <c r="B57" i="3"/>
  <c r="S57" i="3" l="1"/>
  <c r="A54" i="15" s="1"/>
  <c r="K57" i="3"/>
  <c r="A54" i="11" s="1"/>
  <c r="R57" i="3"/>
  <c r="B54" i="14" s="1"/>
  <c r="J57" i="3"/>
  <c r="B54" i="10" s="1"/>
  <c r="Q57" i="3"/>
  <c r="A54" i="14" s="1"/>
  <c r="I57" i="3"/>
  <c r="A54" i="10" s="1"/>
  <c r="E57" i="3"/>
  <c r="A54" i="8" s="1"/>
  <c r="U57" i="3"/>
  <c r="A54" i="16" s="1"/>
  <c r="G57" i="3"/>
  <c r="A54" i="9" s="1"/>
  <c r="T57" i="3"/>
  <c r="B54" i="15" s="1"/>
  <c r="F57" i="3"/>
  <c r="B54" i="8" s="1"/>
  <c r="P57" i="3"/>
  <c r="B54" i="13" s="1"/>
  <c r="D57" i="3"/>
  <c r="B54" i="7" s="1"/>
  <c r="N57" i="3"/>
  <c r="B54" i="12" s="1"/>
  <c r="V57" i="3"/>
  <c r="B54" i="16" s="1"/>
  <c r="H57" i="3"/>
  <c r="B54" i="9" s="1"/>
  <c r="L57" i="3"/>
  <c r="B54" i="11" s="1"/>
  <c r="C57" i="3"/>
  <c r="A54" i="7" s="1"/>
  <c r="M57" i="3"/>
  <c r="A54" i="12" s="1"/>
  <c r="O57" i="3"/>
  <c r="A54" i="13" s="1"/>
  <c r="B58" i="3"/>
  <c r="A59" i="3"/>
  <c r="E58" i="3" l="1"/>
  <c r="A55" i="8" s="1"/>
  <c r="P58" i="3"/>
  <c r="B55" i="13" s="1"/>
  <c r="H58" i="3"/>
  <c r="B55" i="9" s="1"/>
  <c r="O58" i="3"/>
  <c r="A55" i="13" s="1"/>
  <c r="G58" i="3"/>
  <c r="A55" i="9" s="1"/>
  <c r="V58" i="3"/>
  <c r="B55" i="16" s="1"/>
  <c r="N58" i="3"/>
  <c r="B55" i="12" s="1"/>
  <c r="F58" i="3"/>
  <c r="B55" i="8" s="1"/>
  <c r="M58" i="3"/>
  <c r="A55" i="12" s="1"/>
  <c r="L58" i="3"/>
  <c r="B55" i="11" s="1"/>
  <c r="K58" i="3"/>
  <c r="A55" i="11" s="1"/>
  <c r="T58" i="3"/>
  <c r="B55" i="15" s="1"/>
  <c r="I58" i="3"/>
  <c r="A55" i="10" s="1"/>
  <c r="Q58" i="3"/>
  <c r="A55" i="14" s="1"/>
  <c r="U58" i="3"/>
  <c r="A55" i="16" s="1"/>
  <c r="S58" i="3"/>
  <c r="A55" i="15" s="1"/>
  <c r="R58" i="3"/>
  <c r="B55" i="14" s="1"/>
  <c r="J58" i="3"/>
  <c r="B55" i="10" s="1"/>
  <c r="D58" i="3"/>
  <c r="B55" i="7" s="1"/>
  <c r="C58" i="3"/>
  <c r="A55" i="7" s="1"/>
  <c r="B59" i="3"/>
  <c r="A60" i="3"/>
  <c r="E59" i="3" l="1"/>
  <c r="A56" i="8" s="1"/>
  <c r="U59" i="3"/>
  <c r="A56" i="16" s="1"/>
  <c r="M59" i="3"/>
  <c r="A56" i="12" s="1"/>
  <c r="D59" i="3"/>
  <c r="B56" i="7" s="1"/>
  <c r="T59" i="3"/>
  <c r="B56" i="15" s="1"/>
  <c r="L59" i="3"/>
  <c r="B56" i="11" s="1"/>
  <c r="C59" i="3"/>
  <c r="A56" i="7" s="1"/>
  <c r="S59" i="3"/>
  <c r="A56" i="15" s="1"/>
  <c r="K59" i="3"/>
  <c r="A56" i="11" s="1"/>
  <c r="V59" i="3"/>
  <c r="B56" i="16" s="1"/>
  <c r="H59" i="3"/>
  <c r="B56" i="9" s="1"/>
  <c r="R59" i="3"/>
  <c r="B56" i="14" s="1"/>
  <c r="G59" i="3"/>
  <c r="A56" i="9" s="1"/>
  <c r="Q59" i="3"/>
  <c r="A56" i="14" s="1"/>
  <c r="F59" i="3"/>
  <c r="B56" i="8" s="1"/>
  <c r="O59" i="3"/>
  <c r="A56" i="13" s="1"/>
  <c r="I59" i="3"/>
  <c r="A56" i="10" s="1"/>
  <c r="J59" i="3"/>
  <c r="B56" i="10" s="1"/>
  <c r="N59" i="3"/>
  <c r="B56" i="12" s="1"/>
  <c r="P59" i="3"/>
  <c r="B56" i="13" s="1"/>
  <c r="B60" i="3"/>
  <c r="A61" i="3"/>
  <c r="E60" i="3" l="1"/>
  <c r="A57" i="8" s="1"/>
  <c r="R60" i="3"/>
  <c r="B57" i="14" s="1"/>
  <c r="J60" i="3"/>
  <c r="B57" i="10" s="1"/>
  <c r="Q60" i="3"/>
  <c r="A57" i="14" s="1"/>
  <c r="I60" i="3"/>
  <c r="A57" i="10" s="1"/>
  <c r="P60" i="3"/>
  <c r="B57" i="13" s="1"/>
  <c r="H60" i="3"/>
  <c r="B57" i="9" s="1"/>
  <c r="N60" i="3"/>
  <c r="B57" i="12" s="1"/>
  <c r="M60" i="3"/>
  <c r="A57" i="12" s="1"/>
  <c r="L60" i="3"/>
  <c r="B57" i="11" s="1"/>
  <c r="U60" i="3"/>
  <c r="A57" i="16" s="1"/>
  <c r="G60" i="3"/>
  <c r="A57" i="9" s="1"/>
  <c r="O60" i="3"/>
  <c r="A57" i="13" s="1"/>
  <c r="C60" i="3"/>
  <c r="A57" i="7" s="1"/>
  <c r="T60" i="3"/>
  <c r="B57" i="15" s="1"/>
  <c r="S60" i="3"/>
  <c r="A57" i="15" s="1"/>
  <c r="K60" i="3"/>
  <c r="A57" i="11" s="1"/>
  <c r="F60" i="3"/>
  <c r="B57" i="8" s="1"/>
  <c r="D60" i="3"/>
  <c r="B57" i="7" s="1"/>
  <c r="V60" i="3"/>
  <c r="B57" i="16" s="1"/>
  <c r="A62" i="3"/>
  <c r="B61" i="3"/>
  <c r="E61" i="3" l="1"/>
  <c r="A58" i="8" s="1"/>
  <c r="O61" i="3"/>
  <c r="A58" i="13" s="1"/>
  <c r="G61" i="3"/>
  <c r="A58" i="9" s="1"/>
  <c r="V61" i="3"/>
  <c r="B58" i="16" s="1"/>
  <c r="N61" i="3"/>
  <c r="B58" i="12" s="1"/>
  <c r="F61" i="3"/>
  <c r="B58" i="8" s="1"/>
  <c r="U61" i="3"/>
  <c r="A58" i="16" s="1"/>
  <c r="M61" i="3"/>
  <c r="A58" i="12" s="1"/>
  <c r="D61" i="3"/>
  <c r="B58" i="7" s="1"/>
  <c r="R61" i="3"/>
  <c r="B58" i="14" s="1"/>
  <c r="I61" i="3"/>
  <c r="A58" i="10" s="1"/>
  <c r="T61" i="3"/>
  <c r="B58" i="15" s="1"/>
  <c r="H61" i="3"/>
  <c r="B58" i="9" s="1"/>
  <c r="S61" i="3"/>
  <c r="A58" i="15" s="1"/>
  <c r="C61" i="3"/>
  <c r="A58" i="7" s="1"/>
  <c r="P61" i="3"/>
  <c r="B58" i="13" s="1"/>
  <c r="J61" i="3"/>
  <c r="B58" i="10" s="1"/>
  <c r="K61" i="3"/>
  <c r="A58" i="11" s="1"/>
  <c r="Q61" i="3"/>
  <c r="A58" i="14" s="1"/>
  <c r="L61" i="3"/>
  <c r="B58" i="11" s="1"/>
  <c r="B62" i="3"/>
  <c r="A63" i="3"/>
  <c r="E62" i="3" l="1"/>
  <c r="A59" i="8" s="1"/>
  <c r="T62" i="3"/>
  <c r="B59" i="15" s="1"/>
  <c r="L62" i="3"/>
  <c r="B59" i="11" s="1"/>
  <c r="C62" i="3"/>
  <c r="A59" i="7" s="1"/>
  <c r="S62" i="3"/>
  <c r="A59" i="15" s="1"/>
  <c r="K62" i="3"/>
  <c r="A59" i="11" s="1"/>
  <c r="R62" i="3"/>
  <c r="B59" i="14" s="1"/>
  <c r="J62" i="3"/>
  <c r="B59" i="10" s="1"/>
  <c r="O62" i="3"/>
  <c r="A59" i="13" s="1"/>
  <c r="G62" i="3"/>
  <c r="A59" i="9" s="1"/>
  <c r="U62" i="3"/>
  <c r="A59" i="16" s="1"/>
  <c r="D62" i="3"/>
  <c r="B59" i="7" s="1"/>
  <c r="Q62" i="3"/>
  <c r="A59" i="14" s="1"/>
  <c r="P62" i="3"/>
  <c r="B59" i="13" s="1"/>
  <c r="M62" i="3"/>
  <c r="A59" i="12" s="1"/>
  <c r="V62" i="3"/>
  <c r="B59" i="16" s="1"/>
  <c r="F62" i="3"/>
  <c r="B59" i="8" s="1"/>
  <c r="N62" i="3"/>
  <c r="B59" i="12" s="1"/>
  <c r="I62" i="3"/>
  <c r="A59" i="10" s="1"/>
  <c r="H62" i="3"/>
  <c r="B59" i="9" s="1"/>
  <c r="B63" i="3"/>
  <c r="A64" i="3"/>
  <c r="Q63" i="3" l="1"/>
  <c r="A60" i="14" s="1"/>
  <c r="I63" i="3"/>
  <c r="A60" i="10" s="1"/>
  <c r="P63" i="3"/>
  <c r="B60" i="13" s="1"/>
  <c r="H63" i="3"/>
  <c r="B60" i="9" s="1"/>
  <c r="O63" i="3"/>
  <c r="A60" i="13" s="1"/>
  <c r="G63" i="3"/>
  <c r="A60" i="9" s="1"/>
  <c r="E63" i="3"/>
  <c r="A60" i="8" s="1"/>
  <c r="T63" i="3"/>
  <c r="B60" i="15" s="1"/>
  <c r="L63" i="3"/>
  <c r="B60" i="11" s="1"/>
  <c r="C63" i="3"/>
  <c r="A60" i="7" s="1"/>
  <c r="R63" i="3"/>
  <c r="B60" i="14" s="1"/>
  <c r="N63" i="3"/>
  <c r="B60" i="12" s="1"/>
  <c r="M63" i="3"/>
  <c r="A60" i="12" s="1"/>
  <c r="J63" i="3"/>
  <c r="B60" i="10" s="1"/>
  <c r="S63" i="3"/>
  <c r="A60" i="15" s="1"/>
  <c r="D63" i="3"/>
  <c r="B60" i="7" s="1"/>
  <c r="V63" i="3"/>
  <c r="B60" i="16" s="1"/>
  <c r="U63" i="3"/>
  <c r="A60" i="16" s="1"/>
  <c r="K63" i="3"/>
  <c r="A60" i="11" s="1"/>
  <c r="F63" i="3"/>
  <c r="B60" i="8" s="1"/>
  <c r="B64" i="3"/>
  <c r="A65" i="3"/>
  <c r="V64" i="3" l="1"/>
  <c r="B61" i="16" s="1"/>
  <c r="N64" i="3"/>
  <c r="B61" i="12" s="1"/>
  <c r="F64" i="3"/>
  <c r="B61" i="8" s="1"/>
  <c r="U64" i="3"/>
  <c r="A61" i="16" s="1"/>
  <c r="M64" i="3"/>
  <c r="A61" i="12" s="1"/>
  <c r="D64" i="3"/>
  <c r="B61" i="7" s="1"/>
  <c r="E64" i="3"/>
  <c r="A61" i="8" s="1"/>
  <c r="T64" i="3"/>
  <c r="B61" i="15" s="1"/>
  <c r="L64" i="3"/>
  <c r="B61" i="11" s="1"/>
  <c r="C64" i="3"/>
  <c r="A61" i="7" s="1"/>
  <c r="Q64" i="3"/>
  <c r="A61" i="14" s="1"/>
  <c r="I64" i="3"/>
  <c r="A61" i="10" s="1"/>
  <c r="O64" i="3"/>
  <c r="A61" i="13" s="1"/>
  <c r="K64" i="3"/>
  <c r="A61" i="11" s="1"/>
  <c r="J64" i="3"/>
  <c r="B61" i="10" s="1"/>
  <c r="G64" i="3"/>
  <c r="A61" i="9" s="1"/>
  <c r="P64" i="3"/>
  <c r="B61" i="13" s="1"/>
  <c r="S64" i="3"/>
  <c r="A61" i="15" s="1"/>
  <c r="R64" i="3"/>
  <c r="B61" i="14" s="1"/>
  <c r="H64" i="3"/>
  <c r="B61" i="9" s="1"/>
  <c r="A66" i="3"/>
  <c r="B65" i="3"/>
  <c r="S65" i="3" l="1"/>
  <c r="A62" i="15" s="1"/>
  <c r="K65" i="3"/>
  <c r="A62" i="11" s="1"/>
  <c r="E65" i="3"/>
  <c r="A62" i="8" s="1"/>
  <c r="R65" i="3"/>
  <c r="B62" i="14" s="1"/>
  <c r="J65" i="3"/>
  <c r="B62" i="10" s="1"/>
  <c r="Q65" i="3"/>
  <c r="A62" i="14" s="1"/>
  <c r="I65" i="3"/>
  <c r="A62" i="10" s="1"/>
  <c r="V65" i="3"/>
  <c r="B62" i="16" s="1"/>
  <c r="N65" i="3"/>
  <c r="B62" i="12" s="1"/>
  <c r="F65" i="3"/>
  <c r="B62" i="8" s="1"/>
  <c r="L65" i="3"/>
  <c r="B62" i="11" s="1"/>
  <c r="H65" i="3"/>
  <c r="B62" i="9" s="1"/>
  <c r="G65" i="3"/>
  <c r="A62" i="9" s="1"/>
  <c r="T65" i="3"/>
  <c r="B62" i="15" s="1"/>
  <c r="C65" i="3"/>
  <c r="A62" i="7" s="1"/>
  <c r="M65" i="3"/>
  <c r="A62" i="12" s="1"/>
  <c r="D65" i="3"/>
  <c r="B62" i="7" s="1"/>
  <c r="O65" i="3"/>
  <c r="A62" i="13" s="1"/>
  <c r="U65" i="3"/>
  <c r="A62" i="16" s="1"/>
  <c r="P65" i="3"/>
  <c r="B62" i="13" s="1"/>
  <c r="B66" i="3"/>
  <c r="A67" i="3"/>
  <c r="E66" i="3" l="1"/>
  <c r="A63" i="8" s="1"/>
  <c r="P66" i="3"/>
  <c r="B63" i="13" s="1"/>
  <c r="H66" i="3"/>
  <c r="B63" i="9" s="1"/>
  <c r="O66" i="3"/>
  <c r="A63" i="13" s="1"/>
  <c r="G66" i="3"/>
  <c r="A63" i="9" s="1"/>
  <c r="V66" i="3"/>
  <c r="B63" i="16" s="1"/>
  <c r="N66" i="3"/>
  <c r="B63" i="12" s="1"/>
  <c r="F66" i="3"/>
  <c r="B63" i="8" s="1"/>
  <c r="S66" i="3"/>
  <c r="A63" i="15" s="1"/>
  <c r="K66" i="3"/>
  <c r="A63" i="11" s="1"/>
  <c r="I66" i="3"/>
  <c r="A63" i="10" s="1"/>
  <c r="U66" i="3"/>
  <c r="A63" i="16" s="1"/>
  <c r="D66" i="3"/>
  <c r="B63" i="7" s="1"/>
  <c r="T66" i="3"/>
  <c r="B63" i="15" s="1"/>
  <c r="C66" i="3"/>
  <c r="A63" i="7" s="1"/>
  <c r="Q66" i="3"/>
  <c r="A63" i="14" s="1"/>
  <c r="J66" i="3"/>
  <c r="B63" i="10" s="1"/>
  <c r="R66" i="3"/>
  <c r="B63" i="14" s="1"/>
  <c r="M66" i="3"/>
  <c r="A63" i="12" s="1"/>
  <c r="L66" i="3"/>
  <c r="B63" i="11" s="1"/>
  <c r="B67" i="3"/>
  <c r="A68" i="3"/>
  <c r="E67" i="3" l="1"/>
  <c r="A64" i="8" s="1"/>
  <c r="U67" i="3"/>
  <c r="A64" i="16" s="1"/>
  <c r="M67" i="3"/>
  <c r="A64" i="12" s="1"/>
  <c r="D67" i="3"/>
  <c r="B64" i="7" s="1"/>
  <c r="T67" i="3"/>
  <c r="B64" i="15" s="1"/>
  <c r="L67" i="3"/>
  <c r="B64" i="11" s="1"/>
  <c r="C67" i="3"/>
  <c r="A64" i="7" s="1"/>
  <c r="S67" i="3"/>
  <c r="A64" i="15" s="1"/>
  <c r="K67" i="3"/>
  <c r="A64" i="11" s="1"/>
  <c r="P67" i="3"/>
  <c r="B64" i="13" s="1"/>
  <c r="H67" i="3"/>
  <c r="B64" i="9" s="1"/>
  <c r="V67" i="3"/>
  <c r="B64" i="16" s="1"/>
  <c r="F67" i="3"/>
  <c r="B64" i="8" s="1"/>
  <c r="R67" i="3"/>
  <c r="B64" i="14" s="1"/>
  <c r="Q67" i="3"/>
  <c r="A64" i="14" s="1"/>
  <c r="N67" i="3"/>
  <c r="B64" i="12" s="1"/>
  <c r="G67" i="3"/>
  <c r="A64" i="9" s="1"/>
  <c r="J67" i="3"/>
  <c r="B64" i="10" s="1"/>
  <c r="I67" i="3"/>
  <c r="A64" i="10" s="1"/>
  <c r="O67" i="3"/>
  <c r="A64" i="13" s="1"/>
  <c r="B68" i="3"/>
  <c r="A69" i="3"/>
  <c r="E68" i="3" l="1"/>
  <c r="A65" i="8" s="1"/>
  <c r="R68" i="3"/>
  <c r="B65" i="14" s="1"/>
  <c r="J68" i="3"/>
  <c r="B65" i="10" s="1"/>
  <c r="Q68" i="3"/>
  <c r="A65" i="14" s="1"/>
  <c r="I68" i="3"/>
  <c r="A65" i="10" s="1"/>
  <c r="P68" i="3"/>
  <c r="B65" i="13" s="1"/>
  <c r="H68" i="3"/>
  <c r="B65" i="9" s="1"/>
  <c r="O68" i="3"/>
  <c r="A65" i="13" s="1"/>
  <c r="U68" i="3"/>
  <c r="A65" i="16" s="1"/>
  <c r="M68" i="3"/>
  <c r="A65" i="12" s="1"/>
  <c r="D68" i="3"/>
  <c r="B65" i="7" s="1"/>
  <c r="T68" i="3"/>
  <c r="B65" i="15" s="1"/>
  <c r="S68" i="3"/>
  <c r="A65" i="15" s="1"/>
  <c r="N68" i="3"/>
  <c r="B65" i="12" s="1"/>
  <c r="K68" i="3"/>
  <c r="A65" i="11" s="1"/>
  <c r="V68" i="3"/>
  <c r="B65" i="16" s="1"/>
  <c r="C68" i="3"/>
  <c r="A65" i="7" s="1"/>
  <c r="L68" i="3"/>
  <c r="B65" i="11" s="1"/>
  <c r="G68" i="3"/>
  <c r="A65" i="9" s="1"/>
  <c r="F68" i="3"/>
  <c r="B65" i="8" s="1"/>
  <c r="A70" i="3"/>
  <c r="B69" i="3"/>
  <c r="E69" i="3" l="1"/>
  <c r="A66" i="8" s="1"/>
  <c r="O69" i="3"/>
  <c r="A66" i="13" s="1"/>
  <c r="G69" i="3"/>
  <c r="A66" i="9" s="1"/>
  <c r="V69" i="3"/>
  <c r="B66" i="16" s="1"/>
  <c r="N69" i="3"/>
  <c r="B66" i="12" s="1"/>
  <c r="F69" i="3"/>
  <c r="B66" i="8" s="1"/>
  <c r="U69" i="3"/>
  <c r="A66" i="16" s="1"/>
  <c r="M69" i="3"/>
  <c r="A66" i="12" s="1"/>
  <c r="D69" i="3"/>
  <c r="B66" i="7" s="1"/>
  <c r="T69" i="3"/>
  <c r="B66" i="15" s="1"/>
  <c r="L69" i="3"/>
  <c r="B66" i="11" s="1"/>
  <c r="C69" i="3"/>
  <c r="A66" i="7" s="1"/>
  <c r="R69" i="3"/>
  <c r="B66" i="14" s="1"/>
  <c r="J69" i="3"/>
  <c r="B66" i="10" s="1"/>
  <c r="S69" i="3"/>
  <c r="A66" i="15" s="1"/>
  <c r="Q69" i="3"/>
  <c r="A66" i="14" s="1"/>
  <c r="K69" i="3"/>
  <c r="A66" i="11" s="1"/>
  <c r="P69" i="3"/>
  <c r="B66" i="13" s="1"/>
  <c r="I69" i="3"/>
  <c r="A66" i="10" s="1"/>
  <c r="H69" i="3"/>
  <c r="B66" i="9" s="1"/>
  <c r="B70" i="3"/>
  <c r="A71" i="3"/>
  <c r="E70" i="3" l="1"/>
  <c r="A67" i="8" s="1"/>
  <c r="T70" i="3"/>
  <c r="B67" i="15" s="1"/>
  <c r="L70" i="3"/>
  <c r="B67" i="11" s="1"/>
  <c r="C70" i="3"/>
  <c r="A67" i="7" s="1"/>
  <c r="S70" i="3"/>
  <c r="A67" i="15" s="1"/>
  <c r="K70" i="3"/>
  <c r="A67" i="11" s="1"/>
  <c r="R70" i="3"/>
  <c r="B67" i="14" s="1"/>
  <c r="J70" i="3"/>
  <c r="B67" i="10" s="1"/>
  <c r="Q70" i="3"/>
  <c r="A67" i="14" s="1"/>
  <c r="I70" i="3"/>
  <c r="A67" i="10" s="1"/>
  <c r="P70" i="3"/>
  <c r="B67" i="13" s="1"/>
  <c r="H70" i="3"/>
  <c r="B67" i="9" s="1"/>
  <c r="O70" i="3"/>
  <c r="A67" i="13" s="1"/>
  <c r="G70" i="3"/>
  <c r="A67" i="9" s="1"/>
  <c r="D70" i="3"/>
  <c r="B67" i="7" s="1"/>
  <c r="U70" i="3"/>
  <c r="A67" i="16" s="1"/>
  <c r="F70" i="3"/>
  <c r="B67" i="8" s="1"/>
  <c r="M70" i="3"/>
  <c r="A67" i="12" s="1"/>
  <c r="N70" i="3"/>
  <c r="B67" i="12" s="1"/>
  <c r="V70" i="3"/>
  <c r="B67" i="16" s="1"/>
  <c r="B71" i="3"/>
  <c r="A72" i="3"/>
  <c r="E71" i="3" l="1"/>
  <c r="A68" i="8" s="1"/>
  <c r="Q71" i="3"/>
  <c r="A68" i="14" s="1"/>
  <c r="I71" i="3"/>
  <c r="A68" i="10" s="1"/>
  <c r="P71" i="3"/>
  <c r="B68" i="13" s="1"/>
  <c r="H71" i="3"/>
  <c r="B68" i="9" s="1"/>
  <c r="O71" i="3"/>
  <c r="A68" i="13" s="1"/>
  <c r="G71" i="3"/>
  <c r="A68" i="9" s="1"/>
  <c r="V71" i="3"/>
  <c r="B68" i="16" s="1"/>
  <c r="N71" i="3"/>
  <c r="B68" i="12" s="1"/>
  <c r="F71" i="3"/>
  <c r="B68" i="8" s="1"/>
  <c r="U71" i="3"/>
  <c r="A68" i="16" s="1"/>
  <c r="M71" i="3"/>
  <c r="A68" i="12" s="1"/>
  <c r="D71" i="3"/>
  <c r="B68" i="7" s="1"/>
  <c r="T71" i="3"/>
  <c r="B68" i="15" s="1"/>
  <c r="L71" i="3"/>
  <c r="B68" i="11" s="1"/>
  <c r="C71" i="3"/>
  <c r="A68" i="7" s="1"/>
  <c r="R71" i="3"/>
  <c r="B68" i="14" s="1"/>
  <c r="K71" i="3"/>
  <c r="A68" i="11" s="1"/>
  <c r="J71" i="3"/>
  <c r="B68" i="10" s="1"/>
  <c r="S71" i="3"/>
  <c r="A68" i="15" s="1"/>
  <c r="B72" i="3"/>
  <c r="A73" i="3"/>
  <c r="R72" i="3" l="1"/>
  <c r="B69" i="14" s="1"/>
  <c r="Q72" i="3"/>
  <c r="A69" i="14" s="1"/>
  <c r="P72" i="3"/>
  <c r="B69" i="13" s="1"/>
  <c r="V72" i="3"/>
  <c r="B69" i="16" s="1"/>
  <c r="N72" i="3"/>
  <c r="B69" i="12" s="1"/>
  <c r="F72" i="3"/>
  <c r="B69" i="8" s="1"/>
  <c r="S72" i="3"/>
  <c r="A69" i="15" s="1"/>
  <c r="G72" i="3"/>
  <c r="A69" i="9" s="1"/>
  <c r="O72" i="3"/>
  <c r="A69" i="13" s="1"/>
  <c r="D72" i="3"/>
  <c r="B69" i="7" s="1"/>
  <c r="M72" i="3"/>
  <c r="A69" i="12" s="1"/>
  <c r="C72" i="3"/>
  <c r="A69" i="7" s="1"/>
  <c r="L72" i="3"/>
  <c r="B69" i="11" s="1"/>
  <c r="K72" i="3"/>
  <c r="A69" i="11" s="1"/>
  <c r="J72" i="3"/>
  <c r="B69" i="10" s="1"/>
  <c r="T72" i="3"/>
  <c r="B69" i="15" s="1"/>
  <c r="E72" i="3"/>
  <c r="A69" i="8" s="1"/>
  <c r="U72" i="3"/>
  <c r="A69" i="16" s="1"/>
  <c r="I72" i="3"/>
  <c r="A69" i="10" s="1"/>
  <c r="H72" i="3"/>
  <c r="B69" i="9" s="1"/>
  <c r="A74" i="3"/>
  <c r="B73" i="3"/>
  <c r="O73" i="3" l="1"/>
  <c r="A70" i="13" s="1"/>
  <c r="G73" i="3"/>
  <c r="A70" i="9" s="1"/>
  <c r="V73" i="3"/>
  <c r="B70" i="16" s="1"/>
  <c r="N73" i="3"/>
  <c r="B70" i="12" s="1"/>
  <c r="F73" i="3"/>
  <c r="B70" i="8" s="1"/>
  <c r="U73" i="3"/>
  <c r="A70" i="16" s="1"/>
  <c r="M73" i="3"/>
  <c r="A70" i="12" s="1"/>
  <c r="D73" i="3"/>
  <c r="B70" i="7" s="1"/>
  <c r="T73" i="3"/>
  <c r="B70" i="15" s="1"/>
  <c r="L73" i="3"/>
  <c r="B70" i="11" s="1"/>
  <c r="C73" i="3"/>
  <c r="A70" i="7" s="1"/>
  <c r="S73" i="3"/>
  <c r="A70" i="15" s="1"/>
  <c r="K73" i="3"/>
  <c r="A70" i="11" s="1"/>
  <c r="R73" i="3"/>
  <c r="B70" i="14" s="1"/>
  <c r="Q73" i="3"/>
  <c r="A70" i="14" s="1"/>
  <c r="P73" i="3"/>
  <c r="B70" i="13" s="1"/>
  <c r="J73" i="3"/>
  <c r="B70" i="10" s="1"/>
  <c r="I73" i="3"/>
  <c r="A70" i="10" s="1"/>
  <c r="H73" i="3"/>
  <c r="B70" i="9" s="1"/>
  <c r="E73" i="3"/>
  <c r="A70" i="8" s="1"/>
  <c r="B74" i="3"/>
  <c r="A75" i="3"/>
  <c r="T74" i="3" l="1"/>
  <c r="B71" i="15" s="1"/>
  <c r="L74" i="3"/>
  <c r="B71" i="11" s="1"/>
  <c r="C74" i="3"/>
  <c r="A71" i="7" s="1"/>
  <c r="S74" i="3"/>
  <c r="A71" i="15" s="1"/>
  <c r="K74" i="3"/>
  <c r="A71" i="11" s="1"/>
  <c r="R74" i="3"/>
  <c r="B71" i="14" s="1"/>
  <c r="J74" i="3"/>
  <c r="B71" i="10" s="1"/>
  <c r="Q74" i="3"/>
  <c r="A71" i="14" s="1"/>
  <c r="I74" i="3"/>
  <c r="A71" i="10" s="1"/>
  <c r="E74" i="3"/>
  <c r="A71" i="8" s="1"/>
  <c r="P74" i="3"/>
  <c r="B71" i="13" s="1"/>
  <c r="H74" i="3"/>
  <c r="B71" i="9" s="1"/>
  <c r="V74" i="3"/>
  <c r="B71" i="16" s="1"/>
  <c r="U74" i="3"/>
  <c r="A71" i="16" s="1"/>
  <c r="O74" i="3"/>
  <c r="A71" i="13" s="1"/>
  <c r="N74" i="3"/>
  <c r="B71" i="12" s="1"/>
  <c r="M74" i="3"/>
  <c r="A71" i="12" s="1"/>
  <c r="G74" i="3"/>
  <c r="A71" i="9" s="1"/>
  <c r="F74" i="3"/>
  <c r="B71" i="8" s="1"/>
  <c r="D74" i="3"/>
  <c r="B71" i="7" s="1"/>
  <c r="B75" i="3"/>
  <c r="A76" i="3"/>
  <c r="B76" i="3" s="1"/>
  <c r="V76" i="3" l="1"/>
  <c r="B73" i="16" s="1"/>
  <c r="N76" i="3"/>
  <c r="B73" i="12" s="1"/>
  <c r="F76" i="3"/>
  <c r="B73" i="8" s="1"/>
  <c r="U76" i="3"/>
  <c r="A73" i="16" s="1"/>
  <c r="M76" i="3"/>
  <c r="A73" i="12" s="1"/>
  <c r="D76" i="3"/>
  <c r="B73" i="7" s="1"/>
  <c r="E76" i="3"/>
  <c r="A73" i="8" s="1"/>
  <c r="T76" i="3"/>
  <c r="B73" i="15" s="1"/>
  <c r="L76" i="3"/>
  <c r="B73" i="11" s="1"/>
  <c r="C76" i="3"/>
  <c r="A73" i="7" s="1"/>
  <c r="S76" i="3"/>
  <c r="A73" i="15" s="1"/>
  <c r="K76" i="3"/>
  <c r="A73" i="11" s="1"/>
  <c r="R76" i="3"/>
  <c r="B73" i="14" s="1"/>
  <c r="J76" i="3"/>
  <c r="B73" i="10" s="1"/>
  <c r="G76" i="3"/>
  <c r="A73" i="9" s="1"/>
  <c r="Q76" i="3"/>
  <c r="A73" i="14" s="1"/>
  <c r="P76" i="3"/>
  <c r="B73" i="13" s="1"/>
  <c r="O76" i="3"/>
  <c r="A73" i="13" s="1"/>
  <c r="I76" i="3"/>
  <c r="A73" i="10" s="1"/>
  <c r="H76" i="3"/>
  <c r="B73" i="9" s="1"/>
  <c r="Q75" i="3"/>
  <c r="A72" i="14" s="1"/>
  <c r="I75" i="3"/>
  <c r="A72" i="10" s="1"/>
  <c r="P75" i="3"/>
  <c r="B72" i="13" s="1"/>
  <c r="H75" i="3"/>
  <c r="B72" i="9" s="1"/>
  <c r="O75" i="3"/>
  <c r="A72" i="13" s="1"/>
  <c r="G75" i="3"/>
  <c r="A72" i="9" s="1"/>
  <c r="E75" i="3"/>
  <c r="A72" i="8" s="1"/>
  <c r="V75" i="3"/>
  <c r="B72" i="16" s="1"/>
  <c r="N75" i="3"/>
  <c r="B72" i="12" s="1"/>
  <c r="F75" i="3"/>
  <c r="B72" i="8" s="1"/>
  <c r="U75" i="3"/>
  <c r="A72" i="16" s="1"/>
  <c r="M75" i="3"/>
  <c r="A72" i="12" s="1"/>
  <c r="D75" i="3"/>
  <c r="B72" i="7" s="1"/>
  <c r="T75" i="3"/>
  <c r="B72" i="15" s="1"/>
  <c r="S75" i="3"/>
  <c r="A72" i="15" s="1"/>
  <c r="R75" i="3"/>
  <c r="B72" i="14" s="1"/>
  <c r="L75" i="3"/>
  <c r="B72" i="11" s="1"/>
  <c r="K75" i="3"/>
  <c r="A72" i="11" s="1"/>
  <c r="C75" i="3"/>
  <c r="A72" i="7" s="1"/>
  <c r="J75" i="3"/>
  <c r="B72" i="10" s="1"/>
  <c r="AB25" i="2"/>
  <c r="AB24" i="2"/>
  <c r="AB23" i="2"/>
  <c r="AB22" i="2"/>
  <c r="AB21" i="2"/>
  <c r="AB20" i="2"/>
  <c r="AB19" i="2"/>
  <c r="AB18" i="2"/>
  <c r="AB17" i="2"/>
  <c r="AB16" i="2"/>
  <c r="AB12" i="2"/>
  <c r="AB11" i="2"/>
  <c r="AB10" i="2"/>
  <c r="AB9" i="2"/>
  <c r="AB8" i="2"/>
  <c r="AB7" i="2"/>
  <c r="AB6" i="2"/>
  <c r="AB5" i="2"/>
  <c r="AB4" i="2"/>
  <c r="AB3" i="2"/>
  <c r="A3" i="2"/>
  <c r="B3" i="2" s="1"/>
  <c r="C3" i="2"/>
  <c r="I3" i="2" s="1"/>
  <c r="K3" i="2" s="1"/>
  <c r="S3" i="2" s="1"/>
  <c r="AH3" i="2" s="1"/>
  <c r="AJ3" i="2" s="1"/>
  <c r="AK3" i="2" s="1"/>
  <c r="D3" i="2"/>
  <c r="O3" i="2" s="1"/>
  <c r="P3" i="2" s="1"/>
  <c r="E3" i="2"/>
  <c r="F3" i="2"/>
  <c r="J3" i="2" s="1"/>
  <c r="M3" i="2" s="1"/>
  <c r="N3" i="2" s="1"/>
  <c r="A4" i="2"/>
  <c r="B4" i="2" s="1"/>
  <c r="C4" i="2"/>
  <c r="G4" i="2" s="1"/>
  <c r="D4" i="2"/>
  <c r="O4" i="2" s="1"/>
  <c r="P4" i="2" s="1"/>
  <c r="E4" i="2"/>
  <c r="F4" i="2"/>
  <c r="J4" i="2" s="1"/>
  <c r="M4" i="2" s="1"/>
  <c r="N4" i="2" s="1"/>
  <c r="A5" i="2"/>
  <c r="B5" i="2" s="1"/>
  <c r="C5" i="2"/>
  <c r="I5" i="2" s="1"/>
  <c r="K5" i="2" s="1"/>
  <c r="S5" i="2" s="1"/>
  <c r="AH5" i="2" s="1"/>
  <c r="D5" i="2"/>
  <c r="O5" i="2" s="1"/>
  <c r="P5" i="2" s="1"/>
  <c r="E5" i="2"/>
  <c r="F5" i="2"/>
  <c r="A6" i="2"/>
  <c r="B6" i="2" s="1"/>
  <c r="C6" i="2"/>
  <c r="I6" i="2" s="1"/>
  <c r="K6" i="2" s="1"/>
  <c r="D6" i="2"/>
  <c r="O6" i="2" s="1"/>
  <c r="P6" i="2" s="1"/>
  <c r="E6" i="2"/>
  <c r="F6" i="2"/>
  <c r="H6" i="2" s="1"/>
  <c r="A7" i="2"/>
  <c r="B7" i="2" s="1"/>
  <c r="C7" i="2"/>
  <c r="I7" i="2" s="1"/>
  <c r="K7" i="2" s="1"/>
  <c r="AC7" i="2" s="1"/>
  <c r="AD7" i="2" s="1"/>
  <c r="D7" i="2"/>
  <c r="O7" i="2" s="1"/>
  <c r="P7" i="2" s="1"/>
  <c r="E7" i="2"/>
  <c r="F7" i="2"/>
  <c r="J7" i="2" s="1"/>
  <c r="M7" i="2" s="1"/>
  <c r="N7" i="2" s="1"/>
  <c r="A8" i="2"/>
  <c r="B8" i="2" s="1"/>
  <c r="C8" i="2"/>
  <c r="I8" i="2" s="1"/>
  <c r="K8" i="2" s="1"/>
  <c r="S8" i="2" s="1"/>
  <c r="AH8" i="2" s="1"/>
  <c r="D8" i="2"/>
  <c r="O8" i="2" s="1"/>
  <c r="P8" i="2" s="1"/>
  <c r="E8" i="2"/>
  <c r="F8" i="2"/>
  <c r="J8" i="2" s="1"/>
  <c r="M8" i="2" s="1"/>
  <c r="N8" i="2" s="1"/>
  <c r="A9" i="2"/>
  <c r="B9" i="2" s="1"/>
  <c r="C9" i="2"/>
  <c r="G9" i="2" s="1"/>
  <c r="D9" i="2"/>
  <c r="O9" i="2" s="1"/>
  <c r="P9" i="2" s="1"/>
  <c r="E9" i="2"/>
  <c r="F9" i="2"/>
  <c r="H9" i="2" s="1"/>
  <c r="A10" i="2"/>
  <c r="B10" i="2" s="1"/>
  <c r="C10" i="2"/>
  <c r="D10" i="2"/>
  <c r="O10" i="2" s="1"/>
  <c r="P10" i="2" s="1"/>
  <c r="E10" i="2"/>
  <c r="F10" i="2"/>
  <c r="H10" i="2" s="1"/>
  <c r="A11" i="2"/>
  <c r="B11" i="2" s="1"/>
  <c r="C11" i="2"/>
  <c r="D11" i="2"/>
  <c r="O11" i="2" s="1"/>
  <c r="P11" i="2" s="1"/>
  <c r="E11" i="2"/>
  <c r="F11" i="2"/>
  <c r="J11" i="2" s="1"/>
  <c r="M11" i="2" s="1"/>
  <c r="N11" i="2" s="1"/>
  <c r="A12" i="2"/>
  <c r="B12" i="2" s="1"/>
  <c r="C12" i="2"/>
  <c r="I12" i="2" s="1"/>
  <c r="K12" i="2" s="1"/>
  <c r="AC12" i="2" s="1"/>
  <c r="AD12" i="2" s="1"/>
  <c r="D12" i="2"/>
  <c r="O12" i="2" s="1"/>
  <c r="P12" i="2" s="1"/>
  <c r="E12" i="2"/>
  <c r="F12" i="2"/>
  <c r="J12" i="2" s="1"/>
  <c r="M12" i="2" s="1"/>
  <c r="N12" i="2" s="1"/>
  <c r="S16" i="2" l="1"/>
  <c r="S20" i="2"/>
  <c r="T20" i="2" s="1"/>
  <c r="S24" i="2"/>
  <c r="AC16" i="2"/>
  <c r="AD16" i="2" s="1"/>
  <c r="AC20" i="2"/>
  <c r="AD20" i="2" s="1"/>
  <c r="AC24" i="2"/>
  <c r="AD24" i="2" s="1"/>
  <c r="S21" i="2"/>
  <c r="AH21" i="2" s="1"/>
  <c r="AJ21" i="2" s="1"/>
  <c r="AK21" i="2" s="1"/>
  <c r="S17" i="2"/>
  <c r="S25" i="2"/>
  <c r="T25" i="2" s="1"/>
  <c r="U25" i="2" s="1"/>
  <c r="S7" i="2"/>
  <c r="AH7" i="2" s="1"/>
  <c r="AC21" i="2"/>
  <c r="AD21" i="2" s="1"/>
  <c r="AC17" i="2"/>
  <c r="AD17" i="2" s="1"/>
  <c r="AC25" i="2"/>
  <c r="AD25" i="2" s="1"/>
  <c r="AO21" i="2"/>
  <c r="V20" i="2"/>
  <c r="U20" i="2"/>
  <c r="T21" i="2"/>
  <c r="AH25" i="2"/>
  <c r="AH20" i="2"/>
  <c r="AC8" i="2"/>
  <c r="AD8" i="2" s="1"/>
  <c r="AC5" i="2"/>
  <c r="AD5" i="2" s="1"/>
  <c r="T7" i="2"/>
  <c r="S12" i="2"/>
  <c r="T12" i="2" s="1"/>
  <c r="U12" i="2" s="1"/>
  <c r="AC6" i="2"/>
  <c r="AD6" i="2" s="1"/>
  <c r="S6" i="2"/>
  <c r="AO8" i="2"/>
  <c r="AJ8" i="2"/>
  <c r="AK8" i="2" s="1"/>
  <c r="AI8" i="2"/>
  <c r="AJ7" i="2"/>
  <c r="AI7" i="2"/>
  <c r="AO7" i="2"/>
  <c r="AI5" i="2"/>
  <c r="AO5" i="2"/>
  <c r="AJ5" i="2"/>
  <c r="AK5" i="2" s="1"/>
  <c r="T8" i="2"/>
  <c r="T5" i="2"/>
  <c r="AC3" i="2"/>
  <c r="AD3" i="2" s="1"/>
  <c r="T3" i="2"/>
  <c r="V3" i="2" s="1"/>
  <c r="AI3" i="2"/>
  <c r="AO3" i="2"/>
  <c r="AQ3" i="2" s="1"/>
  <c r="AR3" i="2" s="1"/>
  <c r="G12" i="2"/>
  <c r="Q8" i="2"/>
  <c r="R8" i="2" s="1"/>
  <c r="G6" i="2"/>
  <c r="J9" i="2"/>
  <c r="M9" i="2" s="1"/>
  <c r="I9" i="2"/>
  <c r="K9" i="2" s="1"/>
  <c r="G5" i="2"/>
  <c r="Q12" i="2"/>
  <c r="R12" i="2" s="1"/>
  <c r="L3" i="2"/>
  <c r="Q3" i="2"/>
  <c r="R3" i="2" s="1"/>
  <c r="Q7" i="2"/>
  <c r="R7" i="2" s="1"/>
  <c r="H8" i="2"/>
  <c r="H7" i="2"/>
  <c r="G8" i="2"/>
  <c r="G7" i="2"/>
  <c r="J10" i="2"/>
  <c r="M10" i="2" s="1"/>
  <c r="L5" i="2"/>
  <c r="L6" i="2"/>
  <c r="L7" i="2"/>
  <c r="L8" i="2"/>
  <c r="L12" i="2"/>
  <c r="I10" i="2"/>
  <c r="K10" i="2" s="1"/>
  <c r="I11" i="2"/>
  <c r="K11" i="2" s="1"/>
  <c r="H11" i="2"/>
  <c r="G10" i="2"/>
  <c r="J5" i="2"/>
  <c r="M5" i="2" s="1"/>
  <c r="I4" i="2"/>
  <c r="K4" i="2" s="1"/>
  <c r="H3" i="2"/>
  <c r="H12" i="2"/>
  <c r="G11" i="2"/>
  <c r="J6" i="2"/>
  <c r="M6" i="2" s="1"/>
  <c r="H4" i="2"/>
  <c r="G3" i="2"/>
  <c r="H5" i="2"/>
  <c r="V25" i="2" l="1"/>
  <c r="AI21" i="2"/>
  <c r="AH12" i="2"/>
  <c r="N6" i="2"/>
  <c r="AC19" i="2"/>
  <c r="AD19" i="2" s="1"/>
  <c r="S19" i="2"/>
  <c r="N5" i="2"/>
  <c r="AC18" i="2"/>
  <c r="AD18" i="2" s="1"/>
  <c r="S18" i="2"/>
  <c r="T24" i="2"/>
  <c r="AH24" i="2"/>
  <c r="N9" i="2"/>
  <c r="S22" i="2"/>
  <c r="AC22" i="2"/>
  <c r="AD22" i="2" s="1"/>
  <c r="V12" i="2"/>
  <c r="T17" i="2"/>
  <c r="AH17" i="2"/>
  <c r="N10" i="2"/>
  <c r="AC23" i="2"/>
  <c r="AD23" i="2" s="1"/>
  <c r="S23" i="2"/>
  <c r="T16" i="2"/>
  <c r="AH16" i="2"/>
  <c r="V21" i="2"/>
  <c r="U21" i="2"/>
  <c r="W25" i="2"/>
  <c r="X25" i="2"/>
  <c r="AE25" i="2"/>
  <c r="AP21" i="2"/>
  <c r="AV21" i="2"/>
  <c r="AQ21" i="2"/>
  <c r="AR21" i="2" s="1"/>
  <c r="AJ20" i="2"/>
  <c r="AK20" i="2" s="1"/>
  <c r="AI20" i="2"/>
  <c r="AO20" i="2"/>
  <c r="AJ25" i="2"/>
  <c r="AK25" i="2" s="1"/>
  <c r="AI25" i="2"/>
  <c r="AO25" i="2"/>
  <c r="AE20" i="2"/>
  <c r="X20" i="2"/>
  <c r="W20" i="2"/>
  <c r="AL20" i="2"/>
  <c r="L10" i="2"/>
  <c r="AC10" i="2"/>
  <c r="AD10" i="2" s="1"/>
  <c r="S10" i="2"/>
  <c r="Q4" i="2"/>
  <c r="R4" i="2" s="1"/>
  <c r="AC4" i="2"/>
  <c r="AD4" i="2" s="1"/>
  <c r="S4" i="2"/>
  <c r="T6" i="2"/>
  <c r="AH6" i="2"/>
  <c r="U7" i="2"/>
  <c r="V7" i="2"/>
  <c r="L9" i="2"/>
  <c r="AC9" i="2"/>
  <c r="AD9" i="2" s="1"/>
  <c r="S9" i="2"/>
  <c r="Q11" i="2"/>
  <c r="R11" i="2" s="1"/>
  <c r="AC11" i="2"/>
  <c r="AD11" i="2" s="1"/>
  <c r="S11" i="2"/>
  <c r="AK7" i="2"/>
  <c r="AL7" i="2"/>
  <c r="V8" i="2"/>
  <c r="U8" i="2"/>
  <c r="U5" i="2"/>
  <c r="V5" i="2"/>
  <c r="AQ7" i="2"/>
  <c r="AP7" i="2"/>
  <c r="AV7" i="2"/>
  <c r="AQ5" i="2"/>
  <c r="AR5" i="2" s="1"/>
  <c r="AP5" i="2"/>
  <c r="AV5" i="2"/>
  <c r="AJ12" i="2"/>
  <c r="AK12" i="2" s="1"/>
  <c r="AI12" i="2"/>
  <c r="AO12" i="2"/>
  <c r="AP8" i="2"/>
  <c r="AQ8" i="2"/>
  <c r="AR8" i="2" s="1"/>
  <c r="AV8" i="2"/>
  <c r="AE12" i="2"/>
  <c r="X12" i="2"/>
  <c r="W12" i="2"/>
  <c r="AL3" i="2"/>
  <c r="AN3" i="2" s="1"/>
  <c r="AS3" i="2"/>
  <c r="X3" i="2"/>
  <c r="W3" i="2"/>
  <c r="AE3" i="2"/>
  <c r="U3" i="2"/>
  <c r="AP3" i="2"/>
  <c r="AV3" i="2"/>
  <c r="L11" i="2"/>
  <c r="Q9" i="2"/>
  <c r="R9" i="2" s="1"/>
  <c r="Q5" i="2"/>
  <c r="R5" i="2" s="1"/>
  <c r="Q6" i="2"/>
  <c r="R6" i="2" s="1"/>
  <c r="Q10" i="2"/>
  <c r="R10" i="2" s="1"/>
  <c r="L4" i="2"/>
  <c r="V16" i="2" l="1"/>
  <c r="U16" i="2"/>
  <c r="AH18" i="2"/>
  <c r="T18" i="2"/>
  <c r="AH22" i="2"/>
  <c r="T22" i="2"/>
  <c r="AJ17" i="2"/>
  <c r="AK17" i="2" s="1"/>
  <c r="AI17" i="2"/>
  <c r="AO17" i="2"/>
  <c r="AO24" i="2"/>
  <c r="AI24" i="2"/>
  <c r="AJ24" i="2"/>
  <c r="AK24" i="2" s="1"/>
  <c r="T19" i="2"/>
  <c r="AH19" i="2"/>
  <c r="AH23" i="2"/>
  <c r="T23" i="2"/>
  <c r="U17" i="2"/>
  <c r="M2" i="3" s="1"/>
  <c r="V17" i="2"/>
  <c r="U24" i="2"/>
  <c r="V24" i="2"/>
  <c r="AJ16" i="2"/>
  <c r="AK16" i="2" s="1"/>
  <c r="AO16" i="2"/>
  <c r="AI16" i="2"/>
  <c r="AG20" i="2"/>
  <c r="AF20" i="2"/>
  <c r="AQ20" i="2"/>
  <c r="AP20" i="2"/>
  <c r="AV20" i="2"/>
  <c r="AL25" i="2"/>
  <c r="X21" i="2"/>
  <c r="W21" i="2"/>
  <c r="AE21" i="2"/>
  <c r="AL21" i="2"/>
  <c r="AS21" i="2"/>
  <c r="AF25" i="2"/>
  <c r="AG25" i="2"/>
  <c r="Z25" i="2"/>
  <c r="Y25" i="2"/>
  <c r="AM20" i="2"/>
  <c r="AN20" i="2"/>
  <c r="AQ25" i="2"/>
  <c r="AP25" i="2"/>
  <c r="AV25" i="2"/>
  <c r="Z20" i="2"/>
  <c r="Y20" i="2"/>
  <c r="AX21" i="2"/>
  <c r="AY21" i="2" s="1"/>
  <c r="AW21" i="2"/>
  <c r="AJ6" i="2"/>
  <c r="AO6" i="2"/>
  <c r="AI6" i="2"/>
  <c r="V6" i="2"/>
  <c r="U6" i="2"/>
  <c r="T4" i="2"/>
  <c r="AH4" i="2"/>
  <c r="AH10" i="2"/>
  <c r="T10" i="2"/>
  <c r="T11" i="2"/>
  <c r="AH11" i="2"/>
  <c r="T9" i="2"/>
  <c r="AH9" i="2"/>
  <c r="X7" i="2"/>
  <c r="W7" i="2"/>
  <c r="AE7" i="2"/>
  <c r="AS8" i="2"/>
  <c r="X8" i="2"/>
  <c r="W8" i="2"/>
  <c r="AE8" i="2"/>
  <c r="AL8" i="2"/>
  <c r="AX7" i="2"/>
  <c r="AW7" i="2"/>
  <c r="AN7" i="2"/>
  <c r="AM7" i="2"/>
  <c r="AV12" i="2"/>
  <c r="AQ12" i="2"/>
  <c r="AP12" i="2"/>
  <c r="AR7" i="2"/>
  <c r="AS7" i="2"/>
  <c r="Z12" i="2"/>
  <c r="Y12" i="2"/>
  <c r="AG12" i="2"/>
  <c r="AF12" i="2"/>
  <c r="X5" i="2"/>
  <c r="AS5" i="2"/>
  <c r="W5" i="2"/>
  <c r="AE5" i="2"/>
  <c r="AL5" i="2"/>
  <c r="AX8" i="2"/>
  <c r="AY8" i="2" s="1"/>
  <c r="AW8" i="2"/>
  <c r="AL12" i="2"/>
  <c r="AX5" i="2"/>
  <c r="AY5" i="2" s="1"/>
  <c r="AW5" i="2"/>
  <c r="AW3" i="2"/>
  <c r="AX3" i="2"/>
  <c r="AM3" i="2"/>
  <c r="AU3" i="2"/>
  <c r="AT3" i="2"/>
  <c r="AG3" i="2"/>
  <c r="AF3" i="2"/>
  <c r="Z3" i="2"/>
  <c r="Y3" i="2"/>
  <c r="V23" i="2" l="1"/>
  <c r="U23" i="2"/>
  <c r="AI23" i="2"/>
  <c r="AO23" i="2"/>
  <c r="AJ23" i="2"/>
  <c r="AK23" i="2" s="1"/>
  <c r="V19" i="2"/>
  <c r="U19" i="2"/>
  <c r="AI22" i="2"/>
  <c r="AO22" i="2"/>
  <c r="AJ22" i="2"/>
  <c r="AK22" i="2" s="1"/>
  <c r="AJ19" i="2"/>
  <c r="AK19" i="2" s="1"/>
  <c r="AO19" i="2"/>
  <c r="AI19" i="2"/>
  <c r="X24" i="2"/>
  <c r="W24" i="2"/>
  <c r="AL24" i="2"/>
  <c r="AE24" i="2"/>
  <c r="V18" i="2"/>
  <c r="U18" i="2"/>
  <c r="AJ18" i="2"/>
  <c r="AK18" i="2" s="1"/>
  <c r="AI18" i="2"/>
  <c r="AO18" i="2"/>
  <c r="W17" i="2"/>
  <c r="AE17" i="2"/>
  <c r="AL17" i="2"/>
  <c r="X17" i="2"/>
  <c r="AQ24" i="2"/>
  <c r="AR24" i="2" s="1"/>
  <c r="AV24" i="2"/>
  <c r="AP24" i="2"/>
  <c r="AQ16" i="2"/>
  <c r="AV16" i="2"/>
  <c r="AP16" i="2"/>
  <c r="V22" i="2"/>
  <c r="U22" i="2"/>
  <c r="AV17" i="2"/>
  <c r="AQ17" i="2"/>
  <c r="AP17" i="2"/>
  <c r="W16" i="2"/>
  <c r="X16" i="2"/>
  <c r="AL16" i="2"/>
  <c r="AE16" i="2"/>
  <c r="AU21" i="2"/>
  <c r="AT21" i="2"/>
  <c r="AX25" i="2"/>
  <c r="AW25" i="2"/>
  <c r="AN21" i="2"/>
  <c r="AM21" i="2"/>
  <c r="AX20" i="2"/>
  <c r="AW20" i="2"/>
  <c r="AG21" i="2"/>
  <c r="AF21" i="2"/>
  <c r="AN25" i="2"/>
  <c r="AM25" i="2"/>
  <c r="AR25" i="2"/>
  <c r="AS25" i="2"/>
  <c r="AR20" i="2"/>
  <c r="AS20" i="2"/>
  <c r="Y21" i="2"/>
  <c r="Z21" i="2"/>
  <c r="AZ21" i="2"/>
  <c r="Z7" i="2"/>
  <c r="Y7" i="2"/>
  <c r="U10" i="2"/>
  <c r="V10" i="2"/>
  <c r="AJ10" i="2"/>
  <c r="AI10" i="2"/>
  <c r="AO10" i="2"/>
  <c r="AV6" i="2"/>
  <c r="AQ6" i="2"/>
  <c r="AP6" i="2"/>
  <c r="V11" i="2"/>
  <c r="U11" i="2"/>
  <c r="AK6" i="2"/>
  <c r="AL6" i="2"/>
  <c r="AJ9" i="2"/>
  <c r="AO9" i="2"/>
  <c r="AI9" i="2"/>
  <c r="AE6" i="2"/>
  <c r="W6" i="2"/>
  <c r="X6" i="2"/>
  <c r="V9" i="2"/>
  <c r="U9" i="2"/>
  <c r="AJ4" i="2"/>
  <c r="AI4" i="2"/>
  <c r="AO4" i="2"/>
  <c r="AG7" i="2"/>
  <c r="AF7" i="2"/>
  <c r="AO11" i="2"/>
  <c r="AJ11" i="2"/>
  <c r="AI11" i="2"/>
  <c r="U4" i="2"/>
  <c r="V4" i="2"/>
  <c r="AZ5" i="2"/>
  <c r="AU7" i="2"/>
  <c r="AT7" i="2"/>
  <c r="Z5" i="2"/>
  <c r="Y5" i="2"/>
  <c r="AZ8" i="2"/>
  <c r="AN8" i="2"/>
  <c r="AM8" i="2"/>
  <c r="AT5" i="2"/>
  <c r="AU5" i="2"/>
  <c r="AY7" i="2"/>
  <c r="AZ7" i="2"/>
  <c r="AR12" i="2"/>
  <c r="AS12" i="2"/>
  <c r="AG8" i="2"/>
  <c r="AF8" i="2"/>
  <c r="AN5" i="2"/>
  <c r="AM5" i="2"/>
  <c r="AX12" i="2"/>
  <c r="AW12" i="2"/>
  <c r="AN12" i="2"/>
  <c r="AM12" i="2"/>
  <c r="AG5" i="2"/>
  <c r="AF5" i="2"/>
  <c r="Y8" i="2"/>
  <c r="Z8" i="2"/>
  <c r="AU8" i="2"/>
  <c r="AT8" i="2"/>
  <c r="AY3" i="2"/>
  <c r="AZ3" i="2"/>
  <c r="AX16" i="2" l="1"/>
  <c r="AW16" i="2"/>
  <c r="AM24" i="2"/>
  <c r="AN24" i="2"/>
  <c r="AS16" i="2"/>
  <c r="AR16" i="2"/>
  <c r="AR17" i="2"/>
  <c r="AS17" i="2"/>
  <c r="AX24" i="2"/>
  <c r="AW24" i="2"/>
  <c r="Y16" i="2"/>
  <c r="Z16" i="2"/>
  <c r="AP18" i="2"/>
  <c r="AV18" i="2"/>
  <c r="AQ18" i="2"/>
  <c r="AR18" i="2" s="1"/>
  <c r="W19" i="2"/>
  <c r="AE19" i="2"/>
  <c r="AL19" i="2"/>
  <c r="X19" i="2"/>
  <c r="AX17" i="2"/>
  <c r="AW17" i="2"/>
  <c r="AV19" i="2"/>
  <c r="AQ19" i="2"/>
  <c r="AR19" i="2" s="1"/>
  <c r="AP19" i="2"/>
  <c r="AQ23" i="2"/>
  <c r="AR23" i="2" s="1"/>
  <c r="AP23" i="2"/>
  <c r="AV23" i="2"/>
  <c r="Z17" i="2"/>
  <c r="Y17" i="2"/>
  <c r="W18" i="2"/>
  <c r="X18" i="2"/>
  <c r="AL18" i="2"/>
  <c r="AE18" i="2"/>
  <c r="Y24" i="2"/>
  <c r="Z24" i="2"/>
  <c r="AG16" i="2"/>
  <c r="AF16" i="2"/>
  <c r="W22" i="2"/>
  <c r="X22" i="2"/>
  <c r="AE22" i="2"/>
  <c r="AL22" i="2"/>
  <c r="AM17" i="2"/>
  <c r="AN17" i="2"/>
  <c r="AS24" i="2"/>
  <c r="AN16" i="2"/>
  <c r="AM16" i="2"/>
  <c r="AF17" i="2"/>
  <c r="AG17" i="2"/>
  <c r="AF24" i="2"/>
  <c r="AG24" i="2"/>
  <c r="AP22" i="2"/>
  <c r="AQ22" i="2"/>
  <c r="AR22" i="2" s="1"/>
  <c r="AV22" i="2"/>
  <c r="W23" i="2"/>
  <c r="X23" i="2"/>
  <c r="AE23" i="2"/>
  <c r="AL23" i="2"/>
  <c r="AS23" i="2"/>
  <c r="BB21" i="2"/>
  <c r="BA21" i="2"/>
  <c r="AY25" i="2"/>
  <c r="AZ25" i="2"/>
  <c r="AT25" i="2"/>
  <c r="AU25" i="2"/>
  <c r="AU20" i="2"/>
  <c r="AT20" i="2"/>
  <c r="AY20" i="2"/>
  <c r="AZ20" i="2"/>
  <c r="X10" i="2"/>
  <c r="AE10" i="2"/>
  <c r="W10" i="2"/>
  <c r="Z6" i="2"/>
  <c r="Y6" i="2"/>
  <c r="AK10" i="2"/>
  <c r="AL10" i="2"/>
  <c r="AQ10" i="2"/>
  <c r="AP10" i="2"/>
  <c r="AV10" i="2"/>
  <c r="AQ4" i="2"/>
  <c r="AP4" i="2"/>
  <c r="AV4" i="2"/>
  <c r="AP11" i="2"/>
  <c r="AV11" i="2"/>
  <c r="AQ11" i="2"/>
  <c r="AF6" i="2"/>
  <c r="AG6" i="2"/>
  <c r="X11" i="2"/>
  <c r="W11" i="2"/>
  <c r="AE11" i="2"/>
  <c r="AK11" i="2"/>
  <c r="AL11" i="2"/>
  <c r="AK4" i="2"/>
  <c r="AL4" i="2"/>
  <c r="AN6" i="2"/>
  <c r="AM6" i="2"/>
  <c r="AQ9" i="2"/>
  <c r="AV9" i="2"/>
  <c r="AP9" i="2"/>
  <c r="AR6" i="2"/>
  <c r="AS6" i="2"/>
  <c r="X4" i="2"/>
  <c r="W4" i="2"/>
  <c r="AE4" i="2"/>
  <c r="W9" i="2"/>
  <c r="X9" i="2"/>
  <c r="AE9" i="2"/>
  <c r="AK9" i="2"/>
  <c r="AL9" i="2"/>
  <c r="AX6" i="2"/>
  <c r="AW6" i="2"/>
  <c r="BB8" i="2"/>
  <c r="BA8" i="2"/>
  <c r="BA7" i="2"/>
  <c r="BB7" i="2"/>
  <c r="AT12" i="2"/>
  <c r="AU12" i="2"/>
  <c r="AY12" i="2"/>
  <c r="AZ12" i="2"/>
  <c r="BB5" i="2"/>
  <c r="BA5" i="2"/>
  <c r="BB3" i="2"/>
  <c r="BA3" i="2"/>
  <c r="AT24" i="2" l="1"/>
  <c r="AU24" i="2"/>
  <c r="Z18" i="2"/>
  <c r="Y18" i="2"/>
  <c r="AT17" i="2"/>
  <c r="AU17" i="2"/>
  <c r="AT23" i="2"/>
  <c r="AU23" i="2"/>
  <c r="AX18" i="2"/>
  <c r="AW18" i="2"/>
  <c r="AM23" i="2"/>
  <c r="AN23" i="2"/>
  <c r="AS22" i="2"/>
  <c r="AZ17" i="2"/>
  <c r="AY17" i="2"/>
  <c r="AU16" i="2"/>
  <c r="AT16" i="2"/>
  <c r="AG23" i="2"/>
  <c r="AF23" i="2"/>
  <c r="AM22" i="2"/>
  <c r="AN22" i="2"/>
  <c r="AX23" i="2"/>
  <c r="AW23" i="2"/>
  <c r="Y19" i="2"/>
  <c r="Z19" i="2"/>
  <c r="Y23" i="2"/>
  <c r="Z23" i="2"/>
  <c r="AG22" i="2"/>
  <c r="AF22" i="2"/>
  <c r="AS18" i="2"/>
  <c r="AN19" i="2"/>
  <c r="AM19" i="2"/>
  <c r="AX19" i="2"/>
  <c r="AW19" i="2"/>
  <c r="Z22" i="2"/>
  <c r="Y22" i="2"/>
  <c r="AF18" i="2"/>
  <c r="AG18" i="2"/>
  <c r="AG19" i="2"/>
  <c r="AF19" i="2"/>
  <c r="AW22" i="2"/>
  <c r="AX22" i="2"/>
  <c r="AN18" i="2"/>
  <c r="AM18" i="2"/>
  <c r="AS19" i="2"/>
  <c r="AY24" i="2"/>
  <c r="AZ24" i="2"/>
  <c r="AY16" i="2"/>
  <c r="AZ16" i="2"/>
  <c r="BB25" i="2"/>
  <c r="BA25" i="2"/>
  <c r="BA20" i="2"/>
  <c r="BB20" i="2"/>
  <c r="Z9" i="2"/>
  <c r="Y9" i="2"/>
  <c r="AM11" i="2"/>
  <c r="AN11" i="2"/>
  <c r="AR10" i="2"/>
  <c r="AS10" i="2"/>
  <c r="AN10" i="2"/>
  <c r="AM10" i="2"/>
  <c r="AU6" i="2"/>
  <c r="AT6" i="2"/>
  <c r="AR11" i="2"/>
  <c r="AS11" i="2"/>
  <c r="AW11" i="2"/>
  <c r="AX11" i="2"/>
  <c r="AX4" i="2"/>
  <c r="AW4" i="2"/>
  <c r="AF4" i="2"/>
  <c r="AG4" i="2"/>
  <c r="AX9" i="2"/>
  <c r="AW9" i="2"/>
  <c r="AR4" i="2"/>
  <c r="AS4" i="2"/>
  <c r="AM4" i="2"/>
  <c r="AN4" i="2"/>
  <c r="AX10" i="2"/>
  <c r="AW10" i="2"/>
  <c r="AF10" i="2"/>
  <c r="AG10" i="2"/>
  <c r="AY6" i="2"/>
  <c r="AZ6" i="2"/>
  <c r="AM9" i="2"/>
  <c r="AN9" i="2"/>
  <c r="AG11" i="2"/>
  <c r="AF11" i="2"/>
  <c r="AR9" i="2"/>
  <c r="AS9" i="2"/>
  <c r="AG9" i="2"/>
  <c r="AF9" i="2"/>
  <c r="Z4" i="2"/>
  <c r="Y4" i="2"/>
  <c r="Z11" i="2"/>
  <c r="Y11" i="2"/>
  <c r="Y10" i="2"/>
  <c r="Z10" i="2"/>
  <c r="BB12" i="2"/>
  <c r="BA12" i="2"/>
  <c r="AU18" i="2" l="1"/>
  <c r="AT18" i="2"/>
  <c r="AY23" i="2"/>
  <c r="AZ23" i="2"/>
  <c r="BA17" i="2"/>
  <c r="BB17" i="2"/>
  <c r="AU19" i="2"/>
  <c r="AT19" i="2"/>
  <c r="AU22" i="2"/>
  <c r="AT22" i="2"/>
  <c r="AY22" i="2"/>
  <c r="AZ22" i="2"/>
  <c r="BB24" i="2"/>
  <c r="BA24" i="2"/>
  <c r="BB16" i="2"/>
  <c r="BA16" i="2"/>
  <c r="AY19" i="2"/>
  <c r="AZ19" i="2"/>
  <c r="AY18" i="2"/>
  <c r="AZ18" i="2"/>
  <c r="AT4" i="2"/>
  <c r="AU4" i="2"/>
  <c r="AY11" i="2"/>
  <c r="AZ11" i="2"/>
  <c r="BB6" i="2"/>
  <c r="BA6" i="2"/>
  <c r="AY10" i="2"/>
  <c r="AZ10" i="2"/>
  <c r="AY9" i="2"/>
  <c r="AZ9" i="2"/>
  <c r="AT9" i="2"/>
  <c r="AU9" i="2"/>
  <c r="AU11" i="2"/>
  <c r="AT11" i="2"/>
  <c r="AY4" i="2"/>
  <c r="AZ4" i="2"/>
  <c r="AT10" i="2"/>
  <c r="AU10" i="2"/>
  <c r="BB18" i="2" l="1"/>
  <c r="BA18" i="2"/>
  <c r="BB23" i="2"/>
  <c r="BA23" i="2"/>
  <c r="BB22" i="2"/>
  <c r="BA22" i="2"/>
  <c r="BB19" i="2"/>
  <c r="BA19" i="2"/>
  <c r="BA10" i="2"/>
  <c r="BB10" i="2"/>
  <c r="BA9" i="2"/>
  <c r="BB9" i="2"/>
  <c r="BB11" i="2"/>
  <c r="BA11" i="2"/>
  <c r="BB4" i="2"/>
  <c r="BA4" i="2"/>
  <c r="B14" i="6" l="1"/>
  <c r="B15" i="6"/>
  <c r="A15" i="6"/>
  <c r="A16" i="6"/>
  <c r="B16" i="6" s="1"/>
  <c r="A17" i="6" l="1"/>
  <c r="A18" i="6" l="1"/>
  <c r="B17" i="6"/>
  <c r="B18" i="6" l="1"/>
  <c r="A19" i="6"/>
  <c r="A20" i="6" l="1"/>
  <c r="B19" i="6"/>
  <c r="B20" i="6" l="1"/>
  <c r="A21" i="6"/>
  <c r="A22" i="6" l="1"/>
  <c r="B21" i="6"/>
  <c r="A23" i="6" l="1"/>
  <c r="B22" i="6"/>
  <c r="B23" i="6" l="1"/>
  <c r="A24" i="6"/>
  <c r="A25" i="6" l="1"/>
  <c r="B24" i="6"/>
  <c r="B25" i="6" l="1"/>
  <c r="A26" i="6"/>
  <c r="A27" i="6" l="1"/>
  <c r="B26" i="6"/>
  <c r="B27" i="6" l="1"/>
  <c r="A28" i="6"/>
  <c r="B28" i="6" l="1"/>
  <c r="A29" i="6"/>
  <c r="A30" i="6" l="1"/>
  <c r="B29" i="6"/>
  <c r="B30" i="6" l="1"/>
  <c r="A31" i="6"/>
  <c r="A32" i="6" l="1"/>
  <c r="B31" i="6"/>
  <c r="A33" i="6" l="1"/>
  <c r="B32" i="6"/>
  <c r="B33" i="6" l="1"/>
  <c r="A34" i="6"/>
  <c r="B34" i="6" l="1"/>
  <c r="A35" i="6"/>
  <c r="A36" i="6" l="1"/>
  <c r="B35" i="6"/>
  <c r="A37" i="6" l="1"/>
  <c r="B36" i="6"/>
  <c r="B37" i="6" l="1"/>
  <c r="A38" i="6"/>
  <c r="B38" i="6" l="1"/>
  <c r="A39" i="6"/>
  <c r="A40" i="6" l="1"/>
  <c r="B39" i="6"/>
  <c r="B40" i="6" l="1"/>
  <c r="A41" i="6"/>
  <c r="B41" i="6" l="1"/>
  <c r="A42" i="6"/>
  <c r="B42" i="6" l="1"/>
  <c r="A43" i="6"/>
  <c r="B43" i="6" l="1"/>
  <c r="A44" i="6"/>
  <c r="B44" i="6" l="1"/>
  <c r="A45" i="6"/>
  <c r="B45" i="6" l="1"/>
  <c r="A46" i="6"/>
  <c r="A47" i="6" l="1"/>
  <c r="B46" i="6"/>
  <c r="A48" i="6" l="1"/>
  <c r="B47" i="6"/>
  <c r="B48" i="6" l="1"/>
  <c r="A49" i="6"/>
  <c r="B49" i="6" l="1"/>
  <c r="A50" i="6"/>
  <c r="A51" i="6" l="1"/>
  <c r="B50" i="6"/>
  <c r="A52" i="6" l="1"/>
  <c r="B51" i="6"/>
  <c r="B52" i="6" l="1"/>
  <c r="A53" i="6"/>
  <c r="B53" i="6" l="1"/>
  <c r="A54" i="6"/>
  <c r="A55" i="6" l="1"/>
  <c r="B54" i="6"/>
  <c r="A56" i="6" l="1"/>
  <c r="B55" i="6"/>
  <c r="A57" i="6" l="1"/>
  <c r="B56" i="6"/>
  <c r="A58" i="6" l="1"/>
  <c r="B57" i="6"/>
  <c r="B58" i="6" l="1"/>
  <c r="A59" i="6"/>
  <c r="B59" i="6" l="1"/>
  <c r="A60" i="6"/>
  <c r="A61" i="6" l="1"/>
  <c r="B60" i="6"/>
  <c r="A62" i="6" l="1"/>
  <c r="B61" i="6"/>
  <c r="B62" i="6" l="1"/>
  <c r="A63" i="6"/>
  <c r="B63" i="6" l="1"/>
  <c r="A64" i="6"/>
  <c r="B64" i="6" l="1"/>
  <c r="A65" i="6"/>
  <c r="B65" i="6" l="1"/>
  <c r="A66" i="6"/>
  <c r="A67" i="6" l="1"/>
  <c r="B66" i="6"/>
  <c r="B67" i="6" l="1"/>
  <c r="A68" i="6"/>
  <c r="A69" i="6" l="1"/>
  <c r="B68" i="6"/>
  <c r="B69" i="6" l="1"/>
  <c r="A70" i="6"/>
  <c r="A71" i="6" l="1"/>
  <c r="B70" i="6"/>
  <c r="B71" i="6" l="1"/>
  <c r="A72" i="6"/>
  <c r="B72" i="6" l="1"/>
  <c r="A73" i="6"/>
  <c r="A74" i="6" l="1"/>
  <c r="B73" i="6"/>
  <c r="B74" i="6" l="1"/>
  <c r="A75" i="6"/>
  <c r="A76" i="6" l="1"/>
  <c r="B76" i="6" s="1"/>
  <c r="B75" i="6"/>
</calcChain>
</file>

<file path=xl/sharedStrings.xml><?xml version="1.0" encoding="utf-8"?>
<sst xmlns="http://schemas.openxmlformats.org/spreadsheetml/2006/main" count="205" uniqueCount="115">
  <si>
    <t>ANG</t>
  </si>
  <si>
    <t>MAG</t>
  </si>
  <si>
    <t>GHz</t>
  </si>
  <si>
    <t>!</t>
  </si>
  <si>
    <t>S22</t>
  </si>
  <si>
    <t>S12</t>
  </si>
  <si>
    <t>S21</t>
  </si>
  <si>
    <t>S11</t>
  </si>
  <si>
    <t>f</t>
  </si>
  <si>
    <t>R</t>
  </si>
  <si>
    <t>MA</t>
  </si>
  <si>
    <t>S</t>
  </si>
  <si>
    <t>#</t>
  </si>
  <si>
    <t>mA</t>
  </si>
  <si>
    <t>=</t>
  </si>
  <si>
    <t>Ic</t>
  </si>
  <si>
    <t>V</t>
  </si>
  <si>
    <t>Vce</t>
  </si>
  <si>
    <t>Transistor</t>
  </si>
  <si>
    <t>Silicon</t>
  </si>
  <si>
    <t>NPN</t>
  </si>
  <si>
    <t>NE85633/2SC3356</t>
  </si>
  <si>
    <t>August</t>
  </si>
  <si>
    <t>Ltd.</t>
  </si>
  <si>
    <t>Devices</t>
  </si>
  <si>
    <t>Semiconductor</t>
  </si>
  <si>
    <t>Compound</t>
  </si>
  <si>
    <t>NEC</t>
  </si>
  <si>
    <t>|S22|</t>
    <phoneticPr fontId="1"/>
  </si>
  <si>
    <t>|S11|</t>
    <phoneticPr fontId="1"/>
  </si>
  <si>
    <t>S22*</t>
    <phoneticPr fontId="1"/>
  </si>
  <si>
    <t>S11*</t>
    <phoneticPr fontId="1"/>
  </si>
  <si>
    <t>S22</t>
    <phoneticPr fontId="1"/>
  </si>
  <si>
    <t>S12</t>
    <phoneticPr fontId="1"/>
  </si>
  <si>
    <t>S21</t>
    <phoneticPr fontId="1"/>
  </si>
  <si>
    <t>S11</t>
    <phoneticPr fontId="1"/>
  </si>
  <si>
    <t>frq[GHz]</t>
    <phoneticPr fontId="1"/>
  </si>
  <si>
    <t>frq[Hz]</t>
    <phoneticPr fontId="1"/>
  </si>
  <si>
    <t>共通項の部分計算</t>
    <rPh sb="0" eb="3">
      <t>キョウツウコウ</t>
    </rPh>
    <rPh sb="4" eb="6">
      <t>ブブン</t>
    </rPh>
    <rPh sb="6" eb="8">
      <t>ケイサン</t>
    </rPh>
    <phoneticPr fontId="1"/>
  </si>
  <si>
    <t>Spara</t>
    <phoneticPr fontId="1"/>
  </si>
  <si>
    <t>G1(MAX)</t>
    <phoneticPr fontId="1"/>
  </si>
  <si>
    <t>[dB]</t>
    <phoneticPr fontId="1"/>
  </si>
  <si>
    <t>G2(max)</t>
    <phoneticPr fontId="1"/>
  </si>
  <si>
    <t>G0</t>
    <phoneticPr fontId="1"/>
  </si>
  <si>
    <t>GTU(max)</t>
    <phoneticPr fontId="1"/>
  </si>
  <si>
    <t>G1 circleの計算</t>
    <rPh sb="10" eb="12">
      <t>ケイサン</t>
    </rPh>
    <phoneticPr fontId="1"/>
  </si>
  <si>
    <t>g step</t>
    <phoneticPr fontId="1"/>
  </si>
  <si>
    <t>g1-2</t>
    <phoneticPr fontId="1"/>
  </si>
  <si>
    <t>g1-3</t>
    <phoneticPr fontId="1"/>
  </si>
  <si>
    <t>g1-4</t>
    <phoneticPr fontId="1"/>
  </si>
  <si>
    <t>g1-5</t>
    <phoneticPr fontId="1"/>
  </si>
  <si>
    <t>Real</t>
    <phoneticPr fontId="1"/>
  </si>
  <si>
    <t>Imag</t>
    <phoneticPr fontId="1"/>
  </si>
  <si>
    <t>RG1-1</t>
    <phoneticPr fontId="1"/>
  </si>
  <si>
    <t>G1-1</t>
    <phoneticPr fontId="1"/>
  </si>
  <si>
    <t>G1-2</t>
    <phoneticPr fontId="1"/>
  </si>
  <si>
    <t>G1-3</t>
    <phoneticPr fontId="1"/>
  </si>
  <si>
    <t>G1-5</t>
    <phoneticPr fontId="1"/>
  </si>
  <si>
    <t>g1-1</t>
    <phoneticPr fontId="1"/>
  </si>
  <si>
    <t>GTU(MAX)の計算</t>
    <rPh sb="9" eb="11">
      <t>ケイサン</t>
    </rPh>
    <phoneticPr fontId="1"/>
  </si>
  <si>
    <t>ΩG1-1</t>
    <phoneticPr fontId="1"/>
  </si>
  <si>
    <t>RG1-2</t>
    <phoneticPr fontId="1"/>
  </si>
  <si>
    <t>ΩG1-2</t>
    <phoneticPr fontId="1"/>
  </si>
  <si>
    <t>RG1-3</t>
    <phoneticPr fontId="1"/>
  </si>
  <si>
    <t>ΩG1-3</t>
    <phoneticPr fontId="1"/>
  </si>
  <si>
    <t>G1-4</t>
    <phoneticPr fontId="1"/>
  </si>
  <si>
    <t>RG1-4</t>
    <phoneticPr fontId="1"/>
  </si>
  <si>
    <t>ΩG1-4</t>
    <phoneticPr fontId="1"/>
  </si>
  <si>
    <t>RG1-5</t>
    <phoneticPr fontId="1"/>
  </si>
  <si>
    <t>ΩG1-5</t>
    <phoneticPr fontId="1"/>
  </si>
  <si>
    <t>G2 circleの計算</t>
    <rPh sb="10" eb="12">
      <t>ケイサン</t>
    </rPh>
    <phoneticPr fontId="1"/>
  </si>
  <si>
    <t>g step</t>
    <phoneticPr fontId="1"/>
  </si>
  <si>
    <t>Angle</t>
    <phoneticPr fontId="1"/>
  </si>
  <si>
    <t>rad</t>
    <phoneticPr fontId="1"/>
  </si>
  <si>
    <t>frequency</t>
    <phoneticPr fontId="1"/>
  </si>
  <si>
    <t>deg</t>
    <phoneticPr fontId="1"/>
  </si>
  <si>
    <t>Re</t>
    <phoneticPr fontId="1"/>
  </si>
  <si>
    <t>Im</t>
    <phoneticPr fontId="1"/>
  </si>
  <si>
    <t>G1-1</t>
    <phoneticPr fontId="1"/>
  </si>
  <si>
    <t>G2-1</t>
    <phoneticPr fontId="1"/>
  </si>
  <si>
    <t>G1-2</t>
    <phoneticPr fontId="1"/>
  </si>
  <si>
    <t>G1-3</t>
    <phoneticPr fontId="1"/>
  </si>
  <si>
    <t>G1-4</t>
    <phoneticPr fontId="1"/>
  </si>
  <si>
    <t>[dB]</t>
    <phoneticPr fontId="1"/>
  </si>
  <si>
    <t>g2-1</t>
    <phoneticPr fontId="1"/>
  </si>
  <si>
    <t>RG2-1</t>
    <phoneticPr fontId="1"/>
  </si>
  <si>
    <t>ΩG2-1</t>
    <phoneticPr fontId="1"/>
  </si>
  <si>
    <t>Real</t>
    <phoneticPr fontId="1"/>
  </si>
  <si>
    <t>Imag</t>
    <phoneticPr fontId="1"/>
  </si>
  <si>
    <t>G2-2</t>
    <phoneticPr fontId="1"/>
  </si>
  <si>
    <t>[dB]</t>
    <phoneticPr fontId="1"/>
  </si>
  <si>
    <t>g2-2</t>
    <phoneticPr fontId="1"/>
  </si>
  <si>
    <t>RG2-2</t>
    <phoneticPr fontId="1"/>
  </si>
  <si>
    <t>ΩG2-2</t>
    <phoneticPr fontId="1"/>
  </si>
  <si>
    <t>Real</t>
    <phoneticPr fontId="1"/>
  </si>
  <si>
    <t>G2-3</t>
    <phoneticPr fontId="1"/>
  </si>
  <si>
    <t>[dB]</t>
    <phoneticPr fontId="1"/>
  </si>
  <si>
    <t>g2-3</t>
    <phoneticPr fontId="1"/>
  </si>
  <si>
    <t>RG2-3</t>
    <phoneticPr fontId="1"/>
  </si>
  <si>
    <t>ΩG2-3</t>
    <phoneticPr fontId="1"/>
  </si>
  <si>
    <t>Imag</t>
    <phoneticPr fontId="1"/>
  </si>
  <si>
    <t>G2-4</t>
    <phoneticPr fontId="1"/>
  </si>
  <si>
    <t>[dB]</t>
    <phoneticPr fontId="1"/>
  </si>
  <si>
    <t>g2-4</t>
    <phoneticPr fontId="1"/>
  </si>
  <si>
    <t>RG2-4</t>
    <phoneticPr fontId="1"/>
  </si>
  <si>
    <t>ΩG2-4</t>
    <phoneticPr fontId="1"/>
  </si>
  <si>
    <t>Imag</t>
    <phoneticPr fontId="1"/>
  </si>
  <si>
    <t>G2-5</t>
    <phoneticPr fontId="1"/>
  </si>
  <si>
    <t>g2-5</t>
    <phoneticPr fontId="1"/>
  </si>
  <si>
    <t>RG2-5</t>
    <phoneticPr fontId="1"/>
  </si>
  <si>
    <t>ΩG2-5</t>
    <phoneticPr fontId="1"/>
  </si>
  <si>
    <t>G1-5</t>
    <phoneticPr fontId="1"/>
  </si>
  <si>
    <t>G2-2</t>
    <phoneticPr fontId="1"/>
  </si>
  <si>
    <t>G2-4</t>
    <phoneticPr fontId="1"/>
  </si>
  <si>
    <t>G2-5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</si>
</sst>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General&quot;GHz&quot;"/>
    <numFmt numFmtId="177" formatCode="0.00_ &quot;dB&quot;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Border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0" xfId="0" applyBorder="1">
      <alignment vertical="center"/>
    </xf>
    <xf numFmtId="0" fontId="0" fillId="0" borderId="13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176" fontId="0" fillId="0" borderId="15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7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workbookViewId="0">
      <selection activeCell="L28" sqref="L28"/>
    </sheetView>
  </sheetViews>
  <sheetFormatPr defaultRowHeight="13.5" x14ac:dyDescent="0.15"/>
  <sheetData>
    <row r="1" spans="1:10" x14ac:dyDescent="0.15">
      <c r="A1" s="1" t="s">
        <v>3</v>
      </c>
      <c r="B1" s="1" t="s">
        <v>27</v>
      </c>
      <c r="C1" s="1" t="s">
        <v>26</v>
      </c>
      <c r="D1" s="1" t="s">
        <v>25</v>
      </c>
      <c r="E1" s="1" t="s">
        <v>24</v>
      </c>
      <c r="F1" s="1" t="s">
        <v>23</v>
      </c>
      <c r="G1" s="1"/>
      <c r="H1" s="1"/>
      <c r="I1" s="1"/>
      <c r="J1" s="1"/>
    </row>
    <row r="2" spans="1:10" x14ac:dyDescent="0.15">
      <c r="A2" s="1" t="s">
        <v>3</v>
      </c>
      <c r="B2" s="1">
        <v>20</v>
      </c>
      <c r="C2" s="1" t="s">
        <v>22</v>
      </c>
      <c r="D2" s="1">
        <v>2002</v>
      </c>
      <c r="E2" s="1"/>
      <c r="F2" s="1"/>
      <c r="G2" s="1"/>
      <c r="H2" s="1"/>
      <c r="I2" s="1"/>
      <c r="J2" s="1"/>
    </row>
    <row r="3" spans="1:10" x14ac:dyDescent="0.15">
      <c r="A3" s="1" t="s">
        <v>3</v>
      </c>
      <c r="B3" s="1" t="s">
        <v>21</v>
      </c>
      <c r="C3" s="1"/>
      <c r="D3" s="1"/>
      <c r="E3" s="1"/>
      <c r="F3" s="1"/>
      <c r="G3" s="1"/>
      <c r="H3" s="1"/>
      <c r="I3" s="1"/>
      <c r="J3" s="1"/>
    </row>
    <row r="4" spans="1:10" x14ac:dyDescent="0.15">
      <c r="A4" s="1" t="s">
        <v>3</v>
      </c>
      <c r="B4" s="1" t="s">
        <v>20</v>
      </c>
      <c r="C4" s="1" t="s">
        <v>19</v>
      </c>
      <c r="D4" s="1" t="s">
        <v>18</v>
      </c>
      <c r="E4" s="1"/>
      <c r="F4" s="1"/>
      <c r="G4" s="1"/>
      <c r="H4" s="1"/>
      <c r="I4" s="1"/>
      <c r="J4" s="1"/>
    </row>
    <row r="5" spans="1:10" x14ac:dyDescent="0.15">
      <c r="A5" s="1" t="s">
        <v>3</v>
      </c>
      <c r="B5" s="1" t="s">
        <v>17</v>
      </c>
      <c r="C5" s="1" t="s">
        <v>14</v>
      </c>
      <c r="D5" s="1">
        <v>10</v>
      </c>
      <c r="E5" s="1" t="s">
        <v>16</v>
      </c>
      <c r="F5" s="1" t="s">
        <v>15</v>
      </c>
      <c r="G5" s="1" t="s">
        <v>14</v>
      </c>
      <c r="H5" s="1">
        <v>20</v>
      </c>
      <c r="I5" s="1" t="s">
        <v>13</v>
      </c>
      <c r="J5" s="1"/>
    </row>
    <row r="6" spans="1:10" x14ac:dyDescent="0.15">
      <c r="A6" s="1" t="s">
        <v>12</v>
      </c>
      <c r="B6" s="1" t="s">
        <v>2</v>
      </c>
      <c r="C6" s="1" t="s">
        <v>11</v>
      </c>
      <c r="D6" s="1" t="s">
        <v>10</v>
      </c>
      <c r="E6" s="1" t="s">
        <v>9</v>
      </c>
      <c r="F6" s="1">
        <v>50</v>
      </c>
      <c r="G6" s="1"/>
      <c r="H6" s="1"/>
      <c r="I6" s="1"/>
      <c r="J6" s="1"/>
    </row>
    <row r="7" spans="1:10" x14ac:dyDescent="0.15">
      <c r="A7" s="1" t="s">
        <v>3</v>
      </c>
      <c r="B7" s="1" t="s">
        <v>8</v>
      </c>
      <c r="C7" s="1" t="s">
        <v>7</v>
      </c>
      <c r="D7" s="1" t="s">
        <v>6</v>
      </c>
      <c r="E7" s="1" t="s">
        <v>5</v>
      </c>
      <c r="F7" s="1" t="s">
        <v>4</v>
      </c>
      <c r="G7" s="1"/>
      <c r="H7" s="1"/>
      <c r="I7" s="1"/>
      <c r="J7" s="1"/>
    </row>
    <row r="8" spans="1:10" x14ac:dyDescent="0.15">
      <c r="A8" s="1" t="s">
        <v>3</v>
      </c>
      <c r="B8" s="1" t="s">
        <v>2</v>
      </c>
      <c r="C8" s="1" t="s">
        <v>1</v>
      </c>
      <c r="D8" s="1" t="s">
        <v>0</v>
      </c>
      <c r="E8" s="1" t="s">
        <v>1</v>
      </c>
      <c r="F8" s="1" t="s">
        <v>0</v>
      </c>
      <c r="G8" s="1" t="s">
        <v>1</v>
      </c>
      <c r="H8" s="1" t="s">
        <v>0</v>
      </c>
      <c r="I8" s="1" t="s">
        <v>1</v>
      </c>
      <c r="J8" s="1" t="s">
        <v>0</v>
      </c>
    </row>
    <row r="9" spans="1:10" x14ac:dyDescent="0.15">
      <c r="A9" s="1"/>
      <c r="B9" s="1">
        <v>0.2</v>
      </c>
      <c r="C9" s="1">
        <v>0.33900000000000002</v>
      </c>
      <c r="D9" s="1">
        <v>-107</v>
      </c>
      <c r="E9" s="1">
        <v>16.515999999999998</v>
      </c>
      <c r="F9" s="1">
        <v>108.7</v>
      </c>
      <c r="G9" s="1">
        <v>3.5000000000000003E-2</v>
      </c>
      <c r="H9" s="1">
        <v>66.099999999999994</v>
      </c>
      <c r="I9" s="1">
        <v>0.45900000000000002</v>
      </c>
      <c r="J9" s="1">
        <v>-36.6</v>
      </c>
    </row>
    <row r="10" spans="1:10" x14ac:dyDescent="0.15">
      <c r="A10" s="1"/>
      <c r="B10" s="1">
        <v>0.4</v>
      </c>
      <c r="C10" s="1">
        <v>0.25800000000000001</v>
      </c>
      <c r="D10" s="1">
        <v>-147.30000000000001</v>
      </c>
      <c r="E10" s="1">
        <v>8.9280000000000008</v>
      </c>
      <c r="F10" s="1">
        <v>92.1</v>
      </c>
      <c r="G10" s="1">
        <v>0.06</v>
      </c>
      <c r="H10" s="1">
        <v>71</v>
      </c>
      <c r="I10" s="1">
        <v>0.34300000000000003</v>
      </c>
      <c r="J10" s="1">
        <v>-32.9</v>
      </c>
    </row>
    <row r="11" spans="1:10" x14ac:dyDescent="0.15">
      <c r="A11" s="1"/>
      <c r="B11" s="1">
        <v>0.6</v>
      </c>
      <c r="C11" s="1">
        <v>0.24299999999999999</v>
      </c>
      <c r="D11" s="1">
        <v>-167.7</v>
      </c>
      <c r="E11" s="1">
        <v>6.0220000000000002</v>
      </c>
      <c r="F11" s="1">
        <v>83</v>
      </c>
      <c r="G11" s="1">
        <v>8.5000000000000006E-2</v>
      </c>
      <c r="H11" s="1">
        <v>71.900000000000006</v>
      </c>
      <c r="I11" s="1">
        <v>0.30499999999999999</v>
      </c>
      <c r="J11" s="1">
        <v>-29.9</v>
      </c>
    </row>
    <row r="12" spans="1:10" x14ac:dyDescent="0.15">
      <c r="A12" s="1"/>
      <c r="B12" s="1">
        <v>0.8</v>
      </c>
      <c r="C12" s="1">
        <v>0.24199999999999999</v>
      </c>
      <c r="D12" s="1">
        <v>177</v>
      </c>
      <c r="E12" s="1">
        <v>4.633</v>
      </c>
      <c r="F12" s="1">
        <v>76.2</v>
      </c>
      <c r="G12" s="1">
        <v>0.109</v>
      </c>
      <c r="H12" s="1">
        <v>72.2</v>
      </c>
      <c r="I12" s="1">
        <v>0.28399999999999997</v>
      </c>
      <c r="J12" s="1">
        <v>-29.4</v>
      </c>
    </row>
    <row r="13" spans="1:10" x14ac:dyDescent="0.15">
      <c r="A13" s="1"/>
      <c r="B13" s="1">
        <v>1</v>
      </c>
      <c r="C13" s="1">
        <v>0.26</v>
      </c>
      <c r="D13" s="1">
        <v>164.5</v>
      </c>
      <c r="E13" s="1">
        <v>3.7440000000000002</v>
      </c>
      <c r="F13" s="1">
        <v>69.900000000000006</v>
      </c>
      <c r="G13" s="1">
        <v>0.13600000000000001</v>
      </c>
      <c r="H13" s="1">
        <v>70.400000000000006</v>
      </c>
      <c r="I13" s="1">
        <v>0.26600000000000001</v>
      </c>
      <c r="J13" s="1">
        <v>-31.7</v>
      </c>
    </row>
    <row r="14" spans="1:10" x14ac:dyDescent="0.15">
      <c r="A14" s="1"/>
      <c r="B14" s="1">
        <v>1.2</v>
      </c>
      <c r="C14" s="1">
        <v>0.26900000000000002</v>
      </c>
      <c r="D14" s="1">
        <v>157.6</v>
      </c>
      <c r="E14" s="1">
        <v>3.1930000000000001</v>
      </c>
      <c r="F14" s="1">
        <v>65.7</v>
      </c>
      <c r="G14" s="1">
        <v>0.16</v>
      </c>
      <c r="H14" s="1">
        <v>69.900000000000006</v>
      </c>
      <c r="I14" s="1">
        <v>0.246</v>
      </c>
      <c r="J14" s="1">
        <v>-35</v>
      </c>
    </row>
    <row r="15" spans="1:10" x14ac:dyDescent="0.15">
      <c r="A15" s="1"/>
      <c r="B15" s="1">
        <v>1.4</v>
      </c>
      <c r="C15" s="1">
        <v>0.29399999999999998</v>
      </c>
      <c r="D15" s="1">
        <v>148.69999999999999</v>
      </c>
      <c r="E15" s="1">
        <v>2.75</v>
      </c>
      <c r="F15" s="1">
        <v>58.8</v>
      </c>
      <c r="G15" s="1">
        <v>0.187</v>
      </c>
      <c r="H15" s="1">
        <v>66.7</v>
      </c>
      <c r="I15" s="1">
        <v>0.23300000000000001</v>
      </c>
      <c r="J15" s="1">
        <v>-40.4</v>
      </c>
    </row>
    <row r="16" spans="1:10" x14ac:dyDescent="0.15">
      <c r="A16" s="1"/>
      <c r="B16" s="1">
        <v>1.6</v>
      </c>
      <c r="C16" s="1">
        <v>0.314</v>
      </c>
      <c r="D16" s="1">
        <v>143.1</v>
      </c>
      <c r="E16" s="1">
        <v>2.4790000000000001</v>
      </c>
      <c r="F16" s="1">
        <v>55.5</v>
      </c>
      <c r="G16" s="1">
        <v>0.21199999999999999</v>
      </c>
      <c r="H16" s="1">
        <v>65.2</v>
      </c>
      <c r="I16" s="1">
        <v>0.20799999999999999</v>
      </c>
      <c r="J16" s="1">
        <v>-43.6</v>
      </c>
    </row>
    <row r="17" spans="1:10" x14ac:dyDescent="0.15">
      <c r="A17" s="1"/>
      <c r="B17" s="1">
        <v>1.8</v>
      </c>
      <c r="C17" s="1">
        <v>0.34300000000000003</v>
      </c>
      <c r="D17" s="1">
        <v>136.5</v>
      </c>
      <c r="E17" s="1">
        <v>2.1850000000000001</v>
      </c>
      <c r="F17" s="1">
        <v>50.1</v>
      </c>
      <c r="G17" s="1">
        <v>0.23799999999999999</v>
      </c>
      <c r="H17" s="1">
        <v>62.4</v>
      </c>
      <c r="I17" s="1">
        <v>0.19</v>
      </c>
      <c r="J17" s="1">
        <v>-50.5</v>
      </c>
    </row>
    <row r="18" spans="1:10" x14ac:dyDescent="0.15">
      <c r="A18" s="1"/>
      <c r="B18" s="1">
        <v>2</v>
      </c>
      <c r="C18" s="1">
        <v>0.36699999999999999</v>
      </c>
      <c r="D18" s="1">
        <v>131.4</v>
      </c>
      <c r="E18" s="1">
        <v>2.016</v>
      </c>
      <c r="F18" s="1">
        <v>47.8</v>
      </c>
      <c r="G18" s="1">
        <v>0.254</v>
      </c>
      <c r="H18" s="1">
        <v>61.6</v>
      </c>
      <c r="I18" s="1">
        <v>0.17299999999999999</v>
      </c>
      <c r="J18" s="1">
        <v>-48.3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>'Gx circle@400MHz'!O4</f>
        <v>0.5654760085888485</v>
      </c>
      <c r="B1">
        <f>'Gx circle@400MHz'!P4</f>
        <v>0.16728407164710399</v>
      </c>
    </row>
    <row r="2" spans="1:2" x14ac:dyDescent="0.15">
      <c r="A2">
        <f>'Gx circle@400MHz'!O5</f>
        <v>0.56430818348943779</v>
      </c>
      <c r="B2">
        <f>'Gx circle@400MHz'!P5</f>
        <v>0.1940316639255803</v>
      </c>
    </row>
    <row r="3" spans="1:2" x14ac:dyDescent="0.15">
      <c r="A3">
        <f>'Gx circle@400MHz'!O6</f>
        <v>0.56081359604536418</v>
      </c>
      <c r="B3">
        <f>'Gx circle@400MHz'!P6</f>
        <v>0.22057569087617962</v>
      </c>
    </row>
    <row r="4" spans="1:2" x14ac:dyDescent="0.15">
      <c r="A4">
        <f>'Gx circle@400MHz'!O7</f>
        <v>0.5550188421771669</v>
      </c>
      <c r="B4">
        <f>'Gx circle@400MHz'!P7</f>
        <v>0.24671413642608619</v>
      </c>
    </row>
    <row r="5" spans="1:2" x14ac:dyDescent="0.15">
      <c r="A5">
        <f>'Gx circle@400MHz'!O8</f>
        <v>0.54696802346075057</v>
      </c>
      <c r="B5">
        <f>'Gx circle@400MHz'!P8</f>
        <v>0.2722480712218403</v>
      </c>
    </row>
    <row r="6" spans="1:2" x14ac:dyDescent="0.15">
      <c r="A6">
        <f>'Gx circle@400MHz'!O9</f>
        <v>0.53672241148776478</v>
      </c>
      <c r="B6">
        <f>'Gx circle@400MHz'!P9</f>
        <v>0.29698316660183488</v>
      </c>
    </row>
    <row r="7" spans="1:2" x14ac:dyDescent="0.15">
      <c r="A7">
        <f>'Gx circle@400MHz'!O10</f>
        <v>0.52435998155179342</v>
      </c>
      <c r="B7">
        <f>'Gx circle@400MHz'!P10</f>
        <v>0.32073117355476921</v>
      </c>
    </row>
    <row r="8" spans="1:2" x14ac:dyDescent="0.15">
      <c r="A8">
        <f>'Gx circle@400MHz'!O11</f>
        <v>0.50997481920928855</v>
      </c>
      <c r="B8">
        <f>'Gx circle@400MHz'!P11</f>
        <v>0.34331135540829283</v>
      </c>
    </row>
    <row r="9" spans="1:2" x14ac:dyDescent="0.15">
      <c r="A9">
        <f>'Gx circle@400MHz'!O12</f>
        <v>0.49367640423167503</v>
      </c>
      <c r="B9">
        <f>'Gx circle@400MHz'!P12</f>
        <v>0.36455186334421386</v>
      </c>
    </row>
    <row r="10" spans="1:2" x14ac:dyDescent="0.15">
      <c r="A10">
        <f>'Gx circle@400MHz'!O13</f>
        <v>0.47558877739818461</v>
      </c>
      <c r="B10">
        <f>'Gx circle@400MHz'!P13</f>
        <v>0.38429104427177063</v>
      </c>
    </row>
    <row r="11" spans="1:2" x14ac:dyDescent="0.15">
      <c r="A11">
        <f>'Gx circle@400MHz'!O14</f>
        <v>0.45584959647062795</v>
      </c>
      <c r="B11">
        <f>'Gx circle@400MHz'!P14</f>
        <v>0.40237867110526099</v>
      </c>
    </row>
    <row r="12" spans="1:2" x14ac:dyDescent="0.15">
      <c r="A12">
        <f>'Gx circle@400MHz'!O15</f>
        <v>0.43460908853470692</v>
      </c>
      <c r="B12">
        <f>'Gx circle@400MHz'!P15</f>
        <v>0.41867708608287446</v>
      </c>
    </row>
    <row r="13" spans="1:2" x14ac:dyDescent="0.15">
      <c r="A13">
        <f>'Gx circle@400MHz'!O16</f>
        <v>0.4120289066811833</v>
      </c>
      <c r="B13">
        <f>'Gx circle@400MHz'!P16</f>
        <v>0.43306224842537944</v>
      </c>
    </row>
    <row r="14" spans="1:2" x14ac:dyDescent="0.15">
      <c r="A14">
        <f>'Gx circle@400MHz'!O17</f>
        <v>0.38828089972824892</v>
      </c>
      <c r="B14">
        <f>'Gx circle@400MHz'!P17</f>
        <v>0.4454246783613508</v>
      </c>
    </row>
    <row r="15" spans="1:2" x14ac:dyDescent="0.15">
      <c r="A15">
        <f>'Gx circle@400MHz'!O18</f>
        <v>0.36354580434825434</v>
      </c>
      <c r="B15">
        <f>'Gx circle@400MHz'!P18</f>
        <v>0.45567029033433659</v>
      </c>
    </row>
    <row r="16" spans="1:2" x14ac:dyDescent="0.15">
      <c r="A16">
        <f>'Gx circle@400MHz'!O19</f>
        <v>0.33801186955250023</v>
      </c>
      <c r="B16">
        <f>'Gx circle@400MHz'!P19</f>
        <v>0.46372110905075281</v>
      </c>
    </row>
    <row r="17" spans="1:2" x14ac:dyDescent="0.15">
      <c r="A17">
        <f>'Gx circle@400MHz'!O20</f>
        <v>0.31187342400259366</v>
      </c>
      <c r="B17">
        <f>'Gx circle@400MHz'!P20</f>
        <v>0.4695158629189502</v>
      </c>
    </row>
    <row r="18" spans="1:2" x14ac:dyDescent="0.15">
      <c r="A18">
        <f>'Gx circle@400MHz'!O21</f>
        <v>0.28532939705199428</v>
      </c>
      <c r="B18">
        <f>'Gx circle@400MHz'!P21</f>
        <v>0.4730104503630238</v>
      </c>
    </row>
    <row r="19" spans="1:2" x14ac:dyDescent="0.15">
      <c r="A19">
        <f>'Gx circle@400MHz'!O22</f>
        <v>0.258581804773518</v>
      </c>
      <c r="B19">
        <f>'Gx circle@400MHz'!P22</f>
        <v>0.47417827546243452</v>
      </c>
    </row>
    <row r="20" spans="1:2" x14ac:dyDescent="0.15">
      <c r="A20">
        <f>'Gx circle@400MHz'!O23</f>
        <v>0.23183421249504166</v>
      </c>
      <c r="B20">
        <f>'Gx circle@400MHz'!P23</f>
        <v>0.4730104503630238</v>
      </c>
    </row>
    <row r="21" spans="1:2" x14ac:dyDescent="0.15">
      <c r="A21">
        <f>'Gx circle@400MHz'!O24</f>
        <v>0.20529018554444237</v>
      </c>
      <c r="B21">
        <f>'Gx circle@400MHz'!P24</f>
        <v>0.4695158629189502</v>
      </c>
    </row>
    <row r="22" spans="1:2" x14ac:dyDescent="0.15">
      <c r="A22">
        <f>'Gx circle@400MHz'!O25</f>
        <v>0.17915173999453576</v>
      </c>
      <c r="B22">
        <f>'Gx circle@400MHz'!P25</f>
        <v>0.46372110905075281</v>
      </c>
    </row>
    <row r="23" spans="1:2" x14ac:dyDescent="0.15">
      <c r="A23">
        <f>'Gx circle@400MHz'!O26</f>
        <v>0.15361780519878165</v>
      </c>
      <c r="B23">
        <f>'Gx circle@400MHz'!P26</f>
        <v>0.45567029033433659</v>
      </c>
    </row>
    <row r="24" spans="1:2" x14ac:dyDescent="0.15">
      <c r="A24">
        <f>'Gx circle@400MHz'!O27</f>
        <v>0.12888270981878713</v>
      </c>
      <c r="B24">
        <f>'Gx circle@400MHz'!P27</f>
        <v>0.4454246783613508</v>
      </c>
    </row>
    <row r="25" spans="1:2" x14ac:dyDescent="0.15">
      <c r="A25">
        <f>'Gx circle@400MHz'!O28</f>
        <v>0.1051347028658528</v>
      </c>
      <c r="B25">
        <f>'Gx circle@400MHz'!P28</f>
        <v>0.43306224842537944</v>
      </c>
    </row>
    <row r="26" spans="1:2" x14ac:dyDescent="0.15">
      <c r="A26">
        <f>'Gx circle@400MHz'!O29</f>
        <v>8.2554521012329185E-2</v>
      </c>
      <c r="B26">
        <f>'Gx circle@400MHz'!P29</f>
        <v>0.41867708608287457</v>
      </c>
    </row>
    <row r="27" spans="1:2" x14ac:dyDescent="0.15">
      <c r="A27">
        <f>'Gx circle@400MHz'!O30</f>
        <v>6.1314013076408075E-2</v>
      </c>
      <c r="B27">
        <f>'Gx circle@400MHz'!P30</f>
        <v>0.40237867110526099</v>
      </c>
    </row>
    <row r="28" spans="1:2" x14ac:dyDescent="0.15">
      <c r="A28">
        <f>'Gx circle@400MHz'!O31</f>
        <v>4.1574832148851382E-2</v>
      </c>
      <c r="B28">
        <f>'Gx circle@400MHz'!P31</f>
        <v>0.38429104427177063</v>
      </c>
    </row>
    <row r="29" spans="1:2" x14ac:dyDescent="0.15">
      <c r="A29">
        <f>'Gx circle@400MHz'!O32</f>
        <v>2.3487205315361054E-2</v>
      </c>
      <c r="B29">
        <f>'Gx circle@400MHz'!P32</f>
        <v>0.36455186334421397</v>
      </c>
    </row>
    <row r="30" spans="1:2" x14ac:dyDescent="0.15">
      <c r="A30">
        <f>'Gx circle@400MHz'!O33</f>
        <v>7.1887903377475526E-3</v>
      </c>
      <c r="B30">
        <f>'Gx circle@400MHz'!P33</f>
        <v>0.34331135540829294</v>
      </c>
    </row>
    <row r="31" spans="1:2" x14ac:dyDescent="0.15">
      <c r="A31">
        <f>'Gx circle@400MHz'!O34</f>
        <v>-7.1963720047574231E-3</v>
      </c>
      <c r="B31">
        <f>'Gx circle@400MHz'!P34</f>
        <v>0.32073117355476921</v>
      </c>
    </row>
    <row r="32" spans="1:2" x14ac:dyDescent="0.15">
      <c r="A32">
        <f>'Gx circle@400MHz'!O35</f>
        <v>-1.9558801940728787E-2</v>
      </c>
      <c r="B32">
        <f>'Gx circle@400MHz'!P35</f>
        <v>0.29698316660183488</v>
      </c>
    </row>
    <row r="33" spans="1:2" x14ac:dyDescent="0.15">
      <c r="A33">
        <f>'Gx circle@400MHz'!O36</f>
        <v>-2.9804413913714634E-2</v>
      </c>
      <c r="B33">
        <f>'Gx circle@400MHz'!P36</f>
        <v>0.27224807122184036</v>
      </c>
    </row>
    <row r="34" spans="1:2" x14ac:dyDescent="0.15">
      <c r="A34">
        <f>'Gx circle@400MHz'!O37</f>
        <v>-3.7855232630130797E-2</v>
      </c>
      <c r="B34">
        <f>'Gx circle@400MHz'!P37</f>
        <v>0.24671413642608631</v>
      </c>
    </row>
    <row r="35" spans="1:2" x14ac:dyDescent="0.15">
      <c r="A35">
        <f>'Gx circle@400MHz'!O38</f>
        <v>-4.3649986498328242E-2</v>
      </c>
      <c r="B35">
        <f>'Gx circle@400MHz'!P38</f>
        <v>0.22057569087617962</v>
      </c>
    </row>
    <row r="36" spans="1:2" x14ac:dyDescent="0.15">
      <c r="A36">
        <f>'Gx circle@400MHz'!O39</f>
        <v>-4.7144573942401791E-2</v>
      </c>
      <c r="B36">
        <f>'Gx circle@400MHz'!P39</f>
        <v>0.19403166392558047</v>
      </c>
    </row>
    <row r="37" spans="1:2" x14ac:dyDescent="0.15">
      <c r="A37">
        <f>'Gx circle@400MHz'!O40</f>
        <v>-4.8312399041812504E-2</v>
      </c>
      <c r="B37">
        <f>'Gx circle@400MHz'!P40</f>
        <v>0.16728407164710402</v>
      </c>
    </row>
    <row r="38" spans="1:2" x14ac:dyDescent="0.15">
      <c r="A38">
        <f>'Gx circle@400MHz'!O41</f>
        <v>-4.7144573942401791E-2</v>
      </c>
      <c r="B38">
        <f>'Gx circle@400MHz'!P41</f>
        <v>0.14053647936862773</v>
      </c>
    </row>
    <row r="39" spans="1:2" x14ac:dyDescent="0.15">
      <c r="A39">
        <f>'Gx circle@400MHz'!O42</f>
        <v>-4.3649986498328242E-2</v>
      </c>
      <c r="B39">
        <f>'Gx circle@400MHz'!P42</f>
        <v>0.1139924524180283</v>
      </c>
    </row>
    <row r="40" spans="1:2" x14ac:dyDescent="0.15">
      <c r="A40">
        <f>'Gx circle@400MHz'!O43</f>
        <v>-3.7855232630130908E-2</v>
      </c>
      <c r="B40">
        <f>'Gx circle@400MHz'!P43</f>
        <v>8.7854006868121892E-2</v>
      </c>
    </row>
    <row r="41" spans="1:2" x14ac:dyDescent="0.15">
      <c r="A41">
        <f>'Gx circle@400MHz'!O44</f>
        <v>-2.9804413913714634E-2</v>
      </c>
      <c r="B41">
        <f>'Gx circle@400MHz'!P44</f>
        <v>6.2320072072367685E-2</v>
      </c>
    </row>
    <row r="42" spans="1:2" x14ac:dyDescent="0.15">
      <c r="A42">
        <f>'Gx circle@400MHz'!O45</f>
        <v>-1.9558801940728843E-2</v>
      </c>
      <c r="B42">
        <f>'Gx circle@400MHz'!P45</f>
        <v>3.7584976692373123E-2</v>
      </c>
    </row>
    <row r="43" spans="1:2" x14ac:dyDescent="0.15">
      <c r="A43">
        <f>'Gx circle@400MHz'!O46</f>
        <v>-7.1963720047574231E-3</v>
      </c>
      <c r="B43">
        <f>'Gx circle@400MHz'!P46</f>
        <v>1.3836969739438709E-2</v>
      </c>
    </row>
    <row r="44" spans="1:2" x14ac:dyDescent="0.15">
      <c r="A44">
        <f>'Gx circle@400MHz'!O47</f>
        <v>7.1887903377474416E-3</v>
      </c>
      <c r="B44">
        <f>'Gx circle@400MHz'!P47</f>
        <v>-8.7432121140848251E-3</v>
      </c>
    </row>
    <row r="45" spans="1:2" x14ac:dyDescent="0.15">
      <c r="A45">
        <f>'Gx circle@400MHz'!O48</f>
        <v>2.3487205315360998E-2</v>
      </c>
      <c r="B45">
        <f>'Gx circle@400MHz'!P48</f>
        <v>-2.9983720050005908E-2</v>
      </c>
    </row>
    <row r="46" spans="1:2" x14ac:dyDescent="0.15">
      <c r="A46">
        <f>'Gx circle@400MHz'!O49</f>
        <v>4.1574832148851326E-2</v>
      </c>
      <c r="B46">
        <f>'Gx circle@400MHz'!P49</f>
        <v>-4.9722900977562628E-2</v>
      </c>
    </row>
    <row r="47" spans="1:2" x14ac:dyDescent="0.15">
      <c r="A47">
        <f>'Gx circle@400MHz'!O50</f>
        <v>6.1314013076408047E-2</v>
      </c>
      <c r="B47">
        <f>'Gx circle@400MHz'!P50</f>
        <v>-6.7810527811052956E-2</v>
      </c>
    </row>
    <row r="48" spans="1:2" x14ac:dyDescent="0.15">
      <c r="A48">
        <f>'Gx circle@400MHz'!O51</f>
        <v>8.2554521012329019E-2</v>
      </c>
      <c r="B48">
        <f>'Gx circle@400MHz'!P51</f>
        <v>-8.4108942788666458E-2</v>
      </c>
    </row>
    <row r="49" spans="1:2" x14ac:dyDescent="0.15">
      <c r="A49">
        <f>'Gx circle@400MHz'!O52</f>
        <v>0.10513470286585261</v>
      </c>
      <c r="B49">
        <f>'Gx circle@400MHz'!P52</f>
        <v>-9.8494105131171322E-2</v>
      </c>
    </row>
    <row r="50" spans="1:2" x14ac:dyDescent="0.15">
      <c r="A50">
        <f>'Gx circle@400MHz'!O53</f>
        <v>0.12888270981878694</v>
      </c>
      <c r="B50">
        <f>'Gx circle@400MHz'!P53</f>
        <v>-0.11085653506714274</v>
      </c>
    </row>
    <row r="51" spans="1:2" x14ac:dyDescent="0.15">
      <c r="A51">
        <f>'Gx circle@400MHz'!O54</f>
        <v>0.15361780519878149</v>
      </c>
      <c r="B51">
        <f>'Gx circle@400MHz'!P54</f>
        <v>-0.12110214704012859</v>
      </c>
    </row>
    <row r="52" spans="1:2" x14ac:dyDescent="0.15">
      <c r="A52">
        <f>'Gx circle@400MHz'!O55</f>
        <v>0.17915173999453582</v>
      </c>
      <c r="B52">
        <f>'Gx circle@400MHz'!P55</f>
        <v>-0.12915296575654486</v>
      </c>
    </row>
    <row r="53" spans="1:2" x14ac:dyDescent="0.15">
      <c r="A53">
        <f>'Gx circle@400MHz'!O56</f>
        <v>0.20529018554444237</v>
      </c>
      <c r="B53">
        <f>'Gx circle@400MHz'!P56</f>
        <v>-0.13494771962474225</v>
      </c>
    </row>
    <row r="54" spans="1:2" x14ac:dyDescent="0.15">
      <c r="A54">
        <f>'Gx circle@400MHz'!O57</f>
        <v>0.23183421249504166</v>
      </c>
      <c r="B54">
        <f>'Gx circle@400MHz'!P57</f>
        <v>-0.1384423070688158</v>
      </c>
    </row>
    <row r="55" spans="1:2" x14ac:dyDescent="0.15">
      <c r="A55">
        <f>'Gx circle@400MHz'!O58</f>
        <v>0.25858180477351794</v>
      </c>
      <c r="B55">
        <f>'Gx circle@400MHz'!P58</f>
        <v>-0.13961013216822651</v>
      </c>
    </row>
    <row r="56" spans="1:2" x14ac:dyDescent="0.15">
      <c r="A56">
        <f>'Gx circle@400MHz'!O59</f>
        <v>0.28532939705199423</v>
      </c>
      <c r="B56">
        <f>'Gx circle@400MHz'!P59</f>
        <v>-0.1384423070688158</v>
      </c>
    </row>
    <row r="57" spans="1:2" x14ac:dyDescent="0.15">
      <c r="A57">
        <f>'Gx circle@400MHz'!O60</f>
        <v>0.31187342400259355</v>
      </c>
      <c r="B57">
        <f>'Gx circle@400MHz'!P60</f>
        <v>-0.13494771962474225</v>
      </c>
    </row>
    <row r="58" spans="1:2" x14ac:dyDescent="0.15">
      <c r="A58">
        <f>'Gx circle@400MHz'!O61</f>
        <v>0.33801186955250034</v>
      </c>
      <c r="B58">
        <f>'Gx circle@400MHz'!P61</f>
        <v>-0.12915296575654481</v>
      </c>
    </row>
    <row r="59" spans="1:2" x14ac:dyDescent="0.15">
      <c r="A59">
        <f>'Gx circle@400MHz'!O62</f>
        <v>0.36354580434825412</v>
      </c>
      <c r="B59">
        <f>'Gx circle@400MHz'!P62</f>
        <v>-0.1211021470401287</v>
      </c>
    </row>
    <row r="60" spans="1:2" x14ac:dyDescent="0.15">
      <c r="A60">
        <f>'Gx circle@400MHz'!O63</f>
        <v>0.38828089972824897</v>
      </c>
      <c r="B60">
        <f>'Gx circle@400MHz'!P63</f>
        <v>-0.1108565350671428</v>
      </c>
    </row>
    <row r="61" spans="1:2" x14ac:dyDescent="0.15">
      <c r="A61">
        <f>'Gx circle@400MHz'!O64</f>
        <v>0.4120289066811833</v>
      </c>
      <c r="B61">
        <f>'Gx circle@400MHz'!P64</f>
        <v>-9.8494105131171433E-2</v>
      </c>
    </row>
    <row r="62" spans="1:2" x14ac:dyDescent="0.15">
      <c r="A62">
        <f>'Gx circle@400MHz'!O65</f>
        <v>0.43460908853470687</v>
      </c>
      <c r="B62">
        <f>'Gx circle@400MHz'!P65</f>
        <v>-8.4108942788666513E-2</v>
      </c>
    </row>
    <row r="63" spans="1:2" x14ac:dyDescent="0.15">
      <c r="A63">
        <f>'Gx circle@400MHz'!O66</f>
        <v>0.45584959647062789</v>
      </c>
      <c r="B63">
        <f>'Gx circle@400MHz'!P66</f>
        <v>-6.781052781105304E-2</v>
      </c>
    </row>
    <row r="64" spans="1:2" x14ac:dyDescent="0.15">
      <c r="A64">
        <f>'Gx circle@400MHz'!O67</f>
        <v>0.47558877739818456</v>
      </c>
      <c r="B64">
        <f>'Gx circle@400MHz'!P67</f>
        <v>-4.9722900977562684E-2</v>
      </c>
    </row>
    <row r="65" spans="1:2" x14ac:dyDescent="0.15">
      <c r="A65">
        <f>'Gx circle@400MHz'!O68</f>
        <v>0.49367640423167491</v>
      </c>
      <c r="B65">
        <f>'Gx circle@400MHz'!P68</f>
        <v>-2.9983720050005991E-2</v>
      </c>
    </row>
    <row r="66" spans="1:2" x14ac:dyDescent="0.15">
      <c r="A66">
        <f>'Gx circle@400MHz'!O69</f>
        <v>0.50997481920928844</v>
      </c>
      <c r="B66">
        <f>'Gx circle@400MHz'!P69</f>
        <v>-8.7432121140850194E-3</v>
      </c>
    </row>
    <row r="67" spans="1:2" x14ac:dyDescent="0.15">
      <c r="A67">
        <f>'Gx circle@400MHz'!O70</f>
        <v>0.52435998155179331</v>
      </c>
      <c r="B67">
        <f>'Gx circle@400MHz'!P70</f>
        <v>1.3836969739438598E-2</v>
      </c>
    </row>
    <row r="68" spans="1:2" x14ac:dyDescent="0.15">
      <c r="A68">
        <f>'Gx circle@400MHz'!O71</f>
        <v>0.53672241148776467</v>
      </c>
      <c r="B68">
        <f>'Gx circle@400MHz'!P71</f>
        <v>3.7584976692372901E-2</v>
      </c>
    </row>
    <row r="69" spans="1:2" x14ac:dyDescent="0.15">
      <c r="A69">
        <f>'Gx circle@400MHz'!O72</f>
        <v>0.54696802346075057</v>
      </c>
      <c r="B69">
        <f>'Gx circle@400MHz'!P72</f>
        <v>6.2320072072367699E-2</v>
      </c>
    </row>
    <row r="70" spans="1:2" x14ac:dyDescent="0.15">
      <c r="A70">
        <f>'Gx circle@400MHz'!O73</f>
        <v>0.5550188421771669</v>
      </c>
      <c r="B70">
        <f>'Gx circle@400MHz'!P73</f>
        <v>8.7854006868121781E-2</v>
      </c>
    </row>
    <row r="71" spans="1:2" x14ac:dyDescent="0.15">
      <c r="A71">
        <f>'Gx circle@400MHz'!O74</f>
        <v>0.56081359604536418</v>
      </c>
      <c r="B71">
        <f>'Gx circle@400MHz'!P74</f>
        <v>0.11399245241802805</v>
      </c>
    </row>
    <row r="72" spans="1:2" x14ac:dyDescent="0.15">
      <c r="A72">
        <f>'Gx circle@400MHz'!O75</f>
        <v>0.56430818348943779</v>
      </c>
      <c r="B72">
        <f>'Gx circle@400MHz'!P75</f>
        <v>0.14053647936862762</v>
      </c>
    </row>
    <row r="73" spans="1:2" x14ac:dyDescent="0.15">
      <c r="A73">
        <f>'Gx circle@400MHz'!O76</f>
        <v>0.5654760085888485</v>
      </c>
      <c r="B73">
        <f>'Gx circle@400MHz'!P76</f>
        <v>0.1672840716471039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7" sqref="B7"/>
    </sheetView>
  </sheetViews>
  <sheetFormatPr defaultRowHeight="13.5" x14ac:dyDescent="0.15"/>
  <sheetData>
    <row r="1" spans="1:2" x14ac:dyDescent="0.15">
      <c r="A1">
        <f>'Gx circle@400MHz'!Q4</f>
        <v>0.53205021091420002</v>
      </c>
      <c r="B1">
        <f>'Gx circle@400MHz'!R4</f>
        <v>0.17286031164264201</v>
      </c>
    </row>
    <row r="2" spans="1:2" x14ac:dyDescent="0.15">
      <c r="A2">
        <f>'Gx circle@400MHz'!Q5</f>
        <v>0.53104238107432045</v>
      </c>
      <c r="B2">
        <f>'Gx circle@400MHz'!R5</f>
        <v>0.19594341000795729</v>
      </c>
    </row>
    <row r="3" spans="1:2" x14ac:dyDescent="0.15">
      <c r="A3">
        <f>'Gx circle@400MHz'!Q6</f>
        <v>0.52802656174830731</v>
      </c>
      <c r="B3">
        <f>'Gx circle@400MHz'!R6</f>
        <v>0.21885083205675665</v>
      </c>
    </row>
    <row r="4" spans="1:2" x14ac:dyDescent="0.15">
      <c r="A4">
        <f>'Gx circle@400MHz'!Q7</f>
        <v>0.52302570514223345</v>
      </c>
      <c r="B4">
        <f>'Gx circle@400MHz'!R7</f>
        <v>0.24140823847536907</v>
      </c>
    </row>
    <row r="5" spans="1:2" x14ac:dyDescent="0.15">
      <c r="A5">
        <f>'Gx circle@400MHz'!Q8</f>
        <v>0.51607787079447054</v>
      </c>
      <c r="B5">
        <f>'Gx circle@400MHz'!R8</f>
        <v>0.26344395378041463</v>
      </c>
    </row>
    <row r="6" spans="1:2" x14ac:dyDescent="0.15">
      <c r="A6">
        <f>'Gx circle@400MHz'!Q9</f>
        <v>0.50723593591962213</v>
      </c>
      <c r="B6">
        <f>'Gx circle@400MHz'!R9</f>
        <v>0.28479027287289316</v>
      </c>
    </row>
    <row r="7" spans="1:2" x14ac:dyDescent="0.15">
      <c r="A7">
        <f>'Gx circle@400MHz'!Q10</f>
        <v>0.49656719298099228</v>
      </c>
      <c r="B7">
        <f>'Gx circle@400MHz'!R10</f>
        <v>0.30528473737525097</v>
      </c>
    </row>
    <row r="8" spans="1:2" x14ac:dyDescent="0.15">
      <c r="A8">
        <f>'Gx circle@400MHz'!Q11</f>
        <v>0.48415283755430688</v>
      </c>
      <c r="B8">
        <f>'Gx circle@400MHz'!R11</f>
        <v>0.32477137203772932</v>
      </c>
    </row>
    <row r="9" spans="1:2" x14ac:dyDescent="0.15">
      <c r="A9">
        <f>'Gx circle@400MHz'!Q12</f>
        <v>0.47008735038035587</v>
      </c>
      <c r="B9">
        <f>'Gx circle@400MHz'!R12</f>
        <v>0.34310187180419482</v>
      </c>
    </row>
    <row r="10" spans="1:2" x14ac:dyDescent="0.15">
      <c r="A10">
        <f>'Gx circle@400MHz'!Q13</f>
        <v>0.45447777830950636</v>
      </c>
      <c r="B10">
        <f>'Gx circle@400MHz'!R13</f>
        <v>0.36013673050316636</v>
      </c>
    </row>
    <row r="11" spans="1:2" x14ac:dyDescent="0.15">
      <c r="A11">
        <f>'Gx circle@400MHz'!Q14</f>
        <v>0.43744291961053483</v>
      </c>
      <c r="B11">
        <f>'Gx circle@400MHz'!R14</f>
        <v>0.37574630257401587</v>
      </c>
    </row>
    <row r="12" spans="1:2" x14ac:dyDescent="0.15">
      <c r="A12">
        <f>'Gx circle@400MHz'!Q15</f>
        <v>0.41911241984406933</v>
      </c>
      <c r="B12">
        <f>'Gx circle@400MHz'!R15</f>
        <v>0.38981178974796693</v>
      </c>
    </row>
    <row r="13" spans="1:2" x14ac:dyDescent="0.15">
      <c r="A13">
        <f>'Gx circle@400MHz'!Q16</f>
        <v>0.39962578518159103</v>
      </c>
      <c r="B13">
        <f>'Gx circle@400MHz'!R16</f>
        <v>0.40222614517465227</v>
      </c>
    </row>
    <row r="14" spans="1:2" x14ac:dyDescent="0.15">
      <c r="A14">
        <f>'Gx circle@400MHz'!Q17</f>
        <v>0.37913132067923316</v>
      </c>
      <c r="B14">
        <f>'Gx circle@400MHz'!R17</f>
        <v>0.41289488811328212</v>
      </c>
    </row>
    <row r="15" spans="1:2" x14ac:dyDescent="0.15">
      <c r="A15">
        <f>'Gx circle@400MHz'!Q18</f>
        <v>0.35778500158675464</v>
      </c>
      <c r="B15">
        <f>'Gx circle@400MHz'!R18</f>
        <v>0.42173682298813053</v>
      </c>
    </row>
    <row r="16" spans="1:2" x14ac:dyDescent="0.15">
      <c r="A16">
        <f>'Gx circle@400MHz'!Q19</f>
        <v>0.33574928628170908</v>
      </c>
      <c r="B16">
        <f>'Gx circle@400MHz'!R19</f>
        <v>0.42868465733589345</v>
      </c>
    </row>
    <row r="17" spans="1:2" x14ac:dyDescent="0.15">
      <c r="A17">
        <f>'Gx circle@400MHz'!Q20</f>
        <v>0.31319187986309666</v>
      </c>
      <c r="B17">
        <f>'Gx circle@400MHz'!R20</f>
        <v>0.43368551394196742</v>
      </c>
    </row>
    <row r="18" spans="1:2" x14ac:dyDescent="0.15">
      <c r="A18">
        <f>'Gx circle@400MHz'!Q21</f>
        <v>0.29028445781429724</v>
      </c>
      <c r="B18">
        <f>'Gx circle@400MHz'!R21</f>
        <v>0.43670133326798044</v>
      </c>
    </row>
    <row r="19" spans="1:2" x14ac:dyDescent="0.15">
      <c r="A19">
        <f>'Gx circle@400MHz'!Q22</f>
        <v>0.26720135944898199</v>
      </c>
      <c r="B19">
        <f>'Gx circle@400MHz'!R22</f>
        <v>0.43770916310786001</v>
      </c>
    </row>
    <row r="20" spans="1:2" x14ac:dyDescent="0.15">
      <c r="A20">
        <f>'Gx circle@400MHz'!Q23</f>
        <v>0.24411826108366669</v>
      </c>
      <c r="B20">
        <f>'Gx circle@400MHz'!R23</f>
        <v>0.43670133326798044</v>
      </c>
    </row>
    <row r="21" spans="1:2" x14ac:dyDescent="0.15">
      <c r="A21">
        <f>'Gx circle@400MHz'!Q24</f>
        <v>0.22121083903486738</v>
      </c>
      <c r="B21">
        <f>'Gx circle@400MHz'!R24</f>
        <v>0.43368551394196742</v>
      </c>
    </row>
    <row r="22" spans="1:2" x14ac:dyDescent="0.15">
      <c r="A22">
        <f>'Gx circle@400MHz'!Q25</f>
        <v>0.1986534326162549</v>
      </c>
      <c r="B22">
        <f>'Gx circle@400MHz'!R25</f>
        <v>0.42868465733589345</v>
      </c>
    </row>
    <row r="23" spans="1:2" x14ac:dyDescent="0.15">
      <c r="A23">
        <f>'Gx circle@400MHz'!Q26</f>
        <v>0.17661771731120937</v>
      </c>
      <c r="B23">
        <f>'Gx circle@400MHz'!R26</f>
        <v>0.42173682298813053</v>
      </c>
    </row>
    <row r="24" spans="1:2" x14ac:dyDescent="0.15">
      <c r="A24">
        <f>'Gx circle@400MHz'!Q27</f>
        <v>0.15527139821873087</v>
      </c>
      <c r="B24">
        <f>'Gx circle@400MHz'!R27</f>
        <v>0.41289488811328223</v>
      </c>
    </row>
    <row r="25" spans="1:2" x14ac:dyDescent="0.15">
      <c r="A25">
        <f>'Gx circle@400MHz'!Q28</f>
        <v>0.13477693371637303</v>
      </c>
      <c r="B25">
        <f>'Gx circle@400MHz'!R28</f>
        <v>0.40222614517465227</v>
      </c>
    </row>
    <row r="26" spans="1:2" x14ac:dyDescent="0.15">
      <c r="A26">
        <f>'Gx circle@400MHz'!Q29</f>
        <v>0.11529029905389476</v>
      </c>
      <c r="B26">
        <f>'Gx circle@400MHz'!R29</f>
        <v>0.38981178974796693</v>
      </c>
    </row>
    <row r="27" spans="1:2" x14ac:dyDescent="0.15">
      <c r="A27">
        <f>'Gx circle@400MHz'!Q30</f>
        <v>9.6959799287429177E-2</v>
      </c>
      <c r="B27">
        <f>'Gx circle@400MHz'!R30</f>
        <v>0.37574630257401587</v>
      </c>
    </row>
    <row r="28" spans="1:2" x14ac:dyDescent="0.15">
      <c r="A28">
        <f>'Gx circle@400MHz'!Q31</f>
        <v>7.9924940588457644E-2</v>
      </c>
      <c r="B28">
        <f>'Gx circle@400MHz'!R31</f>
        <v>0.36013673050316641</v>
      </c>
    </row>
    <row r="29" spans="1:2" x14ac:dyDescent="0.15">
      <c r="A29">
        <f>'Gx circle@400MHz'!Q32</f>
        <v>6.4315368517608162E-2</v>
      </c>
      <c r="B29">
        <f>'Gx circle@400MHz'!R32</f>
        <v>0.34310187180419482</v>
      </c>
    </row>
    <row r="30" spans="1:2" x14ac:dyDescent="0.15">
      <c r="A30">
        <f>'Gx circle@400MHz'!Q33</f>
        <v>5.0249881343657155E-2</v>
      </c>
      <c r="B30">
        <f>'Gx circle@400MHz'!R33</f>
        <v>0.32477137203772938</v>
      </c>
    </row>
    <row r="31" spans="1:2" x14ac:dyDescent="0.15">
      <c r="A31">
        <f>'Gx circle@400MHz'!Q34</f>
        <v>3.783552591697173E-2</v>
      </c>
      <c r="B31">
        <f>'Gx circle@400MHz'!R34</f>
        <v>0.30528473737525097</v>
      </c>
    </row>
    <row r="32" spans="1:2" x14ac:dyDescent="0.15">
      <c r="A32">
        <f>'Gx circle@400MHz'!Q35</f>
        <v>2.7166782978341852E-2</v>
      </c>
      <c r="B32">
        <f>'Gx circle@400MHz'!R35</f>
        <v>0.28479027287289316</v>
      </c>
    </row>
    <row r="33" spans="1:2" x14ac:dyDescent="0.15">
      <c r="A33">
        <f>'Gx circle@400MHz'!Q36</f>
        <v>1.8324848103493496E-2</v>
      </c>
      <c r="B33">
        <f>'Gx circle@400MHz'!R36</f>
        <v>0.26344395378041469</v>
      </c>
    </row>
    <row r="34" spans="1:2" x14ac:dyDescent="0.15">
      <c r="A34">
        <f>'Gx circle@400MHz'!Q37</f>
        <v>1.1377013755730581E-2</v>
      </c>
      <c r="B34">
        <f>'Gx circle@400MHz'!R37</f>
        <v>0.24140823847536919</v>
      </c>
    </row>
    <row r="35" spans="1:2" x14ac:dyDescent="0.15">
      <c r="A35">
        <f>'Gx circle@400MHz'!Q38</f>
        <v>6.3761571496566138E-3</v>
      </c>
      <c r="B35">
        <f>'Gx circle@400MHz'!R38</f>
        <v>0.21885083205675662</v>
      </c>
    </row>
    <row r="36" spans="1:2" x14ac:dyDescent="0.15">
      <c r="A36">
        <f>'Gx circle@400MHz'!Q39</f>
        <v>3.3603378236435333E-3</v>
      </c>
      <c r="B36">
        <f>'Gx circle@400MHz'!R39</f>
        <v>0.1959434100079574</v>
      </c>
    </row>
    <row r="37" spans="1:2" x14ac:dyDescent="0.15">
      <c r="A37">
        <f>'Gx circle@400MHz'!Q40</f>
        <v>2.3525079837639629E-3</v>
      </c>
      <c r="B37">
        <f>'Gx circle@400MHz'!R40</f>
        <v>0.17286031164264204</v>
      </c>
    </row>
    <row r="38" spans="1:2" x14ac:dyDescent="0.15">
      <c r="A38">
        <f>'Gx circle@400MHz'!Q41</f>
        <v>3.3603378236435333E-3</v>
      </c>
      <c r="B38">
        <f>'Gx circle@400MHz'!R41</f>
        <v>0.14977721327732679</v>
      </c>
    </row>
    <row r="39" spans="1:2" x14ac:dyDescent="0.15">
      <c r="A39">
        <f>'Gx circle@400MHz'!Q42</f>
        <v>6.3761571496566138E-3</v>
      </c>
      <c r="B39">
        <f>'Gx circle@400MHz'!R42</f>
        <v>0.12686979122852735</v>
      </c>
    </row>
    <row r="40" spans="1:2" x14ac:dyDescent="0.15">
      <c r="A40">
        <f>'Gx circle@400MHz'!Q43</f>
        <v>1.1377013755730525E-2</v>
      </c>
      <c r="B40">
        <f>'Gx circle@400MHz'!R43</f>
        <v>0.10431238480991503</v>
      </c>
    </row>
    <row r="41" spans="1:2" x14ac:dyDescent="0.15">
      <c r="A41">
        <f>'Gx circle@400MHz'!Q44</f>
        <v>1.8324848103493468E-2</v>
      </c>
      <c r="B41">
        <f>'Gx circle@400MHz'!R44</f>
        <v>8.2276669504869407E-2</v>
      </c>
    </row>
    <row r="42" spans="1:2" x14ac:dyDescent="0.15">
      <c r="A42">
        <f>'Gx circle@400MHz'!Q45</f>
        <v>2.7166782978341797E-2</v>
      </c>
      <c r="B42">
        <f>'Gx circle@400MHz'!R45</f>
        <v>6.0930350412390921E-2</v>
      </c>
    </row>
    <row r="43" spans="1:2" x14ac:dyDescent="0.15">
      <c r="A43">
        <f>'Gx circle@400MHz'!Q46</f>
        <v>3.7835525916971757E-2</v>
      </c>
      <c r="B43">
        <f>'Gx circle@400MHz'!R46</f>
        <v>4.043588591003297E-2</v>
      </c>
    </row>
    <row r="44" spans="1:2" x14ac:dyDescent="0.15">
      <c r="A44">
        <f>'Gx circle@400MHz'!Q47</f>
        <v>5.0249881343657044E-2</v>
      </c>
      <c r="B44">
        <f>'Gx circle@400MHz'!R47</f>
        <v>2.0949251247554784E-2</v>
      </c>
    </row>
    <row r="45" spans="1:2" x14ac:dyDescent="0.15">
      <c r="A45">
        <f>'Gx circle@400MHz'!Q48</f>
        <v>6.4315368517608135E-2</v>
      </c>
      <c r="B45">
        <f>'Gx circle@400MHz'!R48</f>
        <v>2.6187514810892265E-3</v>
      </c>
    </row>
    <row r="46" spans="1:2" x14ac:dyDescent="0.15">
      <c r="A46">
        <f>'Gx circle@400MHz'!Q49</f>
        <v>7.9924940588457588E-2</v>
      </c>
      <c r="B46">
        <f>'Gx circle@400MHz'!R49</f>
        <v>-1.4416107217882335E-2</v>
      </c>
    </row>
    <row r="47" spans="1:2" x14ac:dyDescent="0.15">
      <c r="A47">
        <f>'Gx circle@400MHz'!Q50</f>
        <v>9.6959799287429149E-2</v>
      </c>
      <c r="B47">
        <f>'Gx circle@400MHz'!R50</f>
        <v>-3.0025679288731816E-2</v>
      </c>
    </row>
    <row r="48" spans="1:2" x14ac:dyDescent="0.15">
      <c r="A48">
        <f>'Gx circle@400MHz'!Q51</f>
        <v>0.11529029905389462</v>
      </c>
      <c r="B48">
        <f>'Gx circle@400MHz'!R51</f>
        <v>-4.4091166462682824E-2</v>
      </c>
    </row>
    <row r="49" spans="1:2" x14ac:dyDescent="0.15">
      <c r="A49">
        <f>'Gx circle@400MHz'!Q52</f>
        <v>0.13477693371637287</v>
      </c>
      <c r="B49">
        <f>'Gx circle@400MHz'!R52</f>
        <v>-5.6505521889368165E-2</v>
      </c>
    </row>
    <row r="50" spans="1:2" x14ac:dyDescent="0.15">
      <c r="A50">
        <f>'Gx circle@400MHz'!Q53</f>
        <v>0.15527139821873071</v>
      </c>
      <c r="B50">
        <f>'Gx circle@400MHz'!R53</f>
        <v>-6.717426482799807E-2</v>
      </c>
    </row>
    <row r="51" spans="1:2" x14ac:dyDescent="0.15">
      <c r="A51">
        <f>'Gx circle@400MHz'!Q54</f>
        <v>0.1766177173112092</v>
      </c>
      <c r="B51">
        <f>'Gx circle@400MHz'!R54</f>
        <v>-7.6016199702846454E-2</v>
      </c>
    </row>
    <row r="52" spans="1:2" x14ac:dyDescent="0.15">
      <c r="A52">
        <f>'Gx circle@400MHz'!Q55</f>
        <v>0.19865343261625495</v>
      </c>
      <c r="B52">
        <f>'Gx circle@400MHz'!R55</f>
        <v>-8.2964034050609453E-2</v>
      </c>
    </row>
    <row r="53" spans="1:2" x14ac:dyDescent="0.15">
      <c r="A53">
        <f>'Gx circle@400MHz'!Q56</f>
        <v>0.22121083903486738</v>
      </c>
      <c r="B53">
        <f>'Gx circle@400MHz'!R56</f>
        <v>-8.7964890656683364E-2</v>
      </c>
    </row>
    <row r="54" spans="1:2" x14ac:dyDescent="0.15">
      <c r="A54">
        <f>'Gx circle@400MHz'!Q57</f>
        <v>0.24411826108366669</v>
      </c>
      <c r="B54">
        <f>'Gx circle@400MHz'!R57</f>
        <v>-9.0980709982696445E-2</v>
      </c>
    </row>
    <row r="55" spans="1:2" x14ac:dyDescent="0.15">
      <c r="A55">
        <f>'Gx circle@400MHz'!Q58</f>
        <v>0.26720135944898193</v>
      </c>
      <c r="B55">
        <f>'Gx circle@400MHz'!R58</f>
        <v>-9.1988539822576015E-2</v>
      </c>
    </row>
    <row r="56" spans="1:2" x14ac:dyDescent="0.15">
      <c r="A56">
        <f>'Gx circle@400MHz'!Q59</f>
        <v>0.29028445781429718</v>
      </c>
      <c r="B56">
        <f>'Gx circle@400MHz'!R59</f>
        <v>-9.0980709982696445E-2</v>
      </c>
    </row>
    <row r="57" spans="1:2" x14ac:dyDescent="0.15">
      <c r="A57">
        <f>'Gx circle@400MHz'!Q60</f>
        <v>0.31319187986309649</v>
      </c>
      <c r="B57">
        <f>'Gx circle@400MHz'!R60</f>
        <v>-8.796489065668342E-2</v>
      </c>
    </row>
    <row r="58" spans="1:2" x14ac:dyDescent="0.15">
      <c r="A58">
        <f>'Gx circle@400MHz'!Q61</f>
        <v>0.33574928628170919</v>
      </c>
      <c r="B58">
        <f>'Gx circle@400MHz'!R61</f>
        <v>-8.2964034050609398E-2</v>
      </c>
    </row>
    <row r="59" spans="1:2" x14ac:dyDescent="0.15">
      <c r="A59">
        <f>'Gx circle@400MHz'!Q62</f>
        <v>0.35778500158675447</v>
      </c>
      <c r="B59">
        <f>'Gx circle@400MHz'!R62</f>
        <v>-7.6016199702846537E-2</v>
      </c>
    </row>
    <row r="60" spans="1:2" x14ac:dyDescent="0.15">
      <c r="A60">
        <f>'Gx circle@400MHz'!Q63</f>
        <v>0.37913132067923316</v>
      </c>
      <c r="B60">
        <f>'Gx circle@400MHz'!R63</f>
        <v>-6.7174264827998126E-2</v>
      </c>
    </row>
    <row r="61" spans="1:2" x14ac:dyDescent="0.15">
      <c r="A61">
        <f>'Gx circle@400MHz'!Q64</f>
        <v>0.39962578518159103</v>
      </c>
      <c r="B61">
        <f>'Gx circle@400MHz'!R64</f>
        <v>-5.6505521889368221E-2</v>
      </c>
    </row>
    <row r="62" spans="1:2" x14ac:dyDescent="0.15">
      <c r="A62">
        <f>'Gx circle@400MHz'!Q65</f>
        <v>0.41911241984406927</v>
      </c>
      <c r="B62">
        <f>'Gx circle@400MHz'!R65</f>
        <v>-4.4091166462682879E-2</v>
      </c>
    </row>
    <row r="63" spans="1:2" x14ac:dyDescent="0.15">
      <c r="A63">
        <f>'Gx circle@400MHz'!Q66</f>
        <v>0.43744291961053478</v>
      </c>
      <c r="B63">
        <f>'Gx circle@400MHz'!R66</f>
        <v>-3.0025679288731899E-2</v>
      </c>
    </row>
    <row r="64" spans="1:2" x14ac:dyDescent="0.15">
      <c r="A64">
        <f>'Gx circle@400MHz'!Q67</f>
        <v>0.45447777830950631</v>
      </c>
      <c r="B64">
        <f>'Gx circle@400MHz'!R67</f>
        <v>-1.441610721788239E-2</v>
      </c>
    </row>
    <row r="65" spans="1:2" x14ac:dyDescent="0.15">
      <c r="A65">
        <f>'Gx circle@400MHz'!Q68</f>
        <v>0.47008735038035576</v>
      </c>
      <c r="B65">
        <f>'Gx circle@400MHz'!R68</f>
        <v>2.6187514810891432E-3</v>
      </c>
    </row>
    <row r="66" spans="1:2" x14ac:dyDescent="0.15">
      <c r="A66">
        <f>'Gx circle@400MHz'!Q69</f>
        <v>0.48415283755430683</v>
      </c>
      <c r="B66">
        <f>'Gx circle@400MHz'!R69</f>
        <v>2.0949251247554618E-2</v>
      </c>
    </row>
    <row r="67" spans="1:2" x14ac:dyDescent="0.15">
      <c r="A67">
        <f>'Gx circle@400MHz'!Q70</f>
        <v>0.49656719298099217</v>
      </c>
      <c r="B67">
        <f>'Gx circle@400MHz'!R70</f>
        <v>4.0435885910032887E-2</v>
      </c>
    </row>
    <row r="68" spans="1:2" x14ac:dyDescent="0.15">
      <c r="A68">
        <f>'Gx circle@400MHz'!Q71</f>
        <v>0.50723593591962213</v>
      </c>
      <c r="B68">
        <f>'Gx circle@400MHz'!R71</f>
        <v>6.0930350412390727E-2</v>
      </c>
    </row>
    <row r="69" spans="1:2" x14ac:dyDescent="0.15">
      <c r="A69">
        <f>'Gx circle@400MHz'!Q72</f>
        <v>0.51607787079447054</v>
      </c>
      <c r="B69">
        <f>'Gx circle@400MHz'!R72</f>
        <v>8.2276669504869421E-2</v>
      </c>
    </row>
    <row r="70" spans="1:2" x14ac:dyDescent="0.15">
      <c r="A70">
        <f>'Gx circle@400MHz'!Q73</f>
        <v>0.52302570514223345</v>
      </c>
      <c r="B70">
        <f>'Gx circle@400MHz'!R73</f>
        <v>0.10431238480991495</v>
      </c>
    </row>
    <row r="71" spans="1:2" x14ac:dyDescent="0.15">
      <c r="A71">
        <f>'Gx circle@400MHz'!Q74</f>
        <v>0.52802656174830731</v>
      </c>
      <c r="B71">
        <f>'Gx circle@400MHz'!R74</f>
        <v>0.12686979122852715</v>
      </c>
    </row>
    <row r="72" spans="1:2" x14ac:dyDescent="0.15">
      <c r="A72">
        <f>'Gx circle@400MHz'!Q75</f>
        <v>0.53104238107432045</v>
      </c>
      <c r="B72">
        <f>'Gx circle@400MHz'!R75</f>
        <v>0.14977721327732671</v>
      </c>
    </row>
    <row r="73" spans="1:2" x14ac:dyDescent="0.15">
      <c r="A73">
        <f>'Gx circle@400MHz'!Q76</f>
        <v>0.53205021091420002</v>
      </c>
      <c r="B73">
        <f>'Gx circle@400MHz'!R76</f>
        <v>0.17286031164264196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7" sqref="B7"/>
    </sheetView>
  </sheetViews>
  <sheetFormatPr defaultRowHeight="13.5" x14ac:dyDescent="0.15"/>
  <sheetData>
    <row r="1" spans="1:2" x14ac:dyDescent="0.15">
      <c r="A1">
        <f>'Gx circle@400MHz'!S4</f>
        <v>0.49131559278520875</v>
      </c>
      <c r="B1">
        <f>'Gx circle@400MHz'!T4</f>
        <v>0.17843655163818001</v>
      </c>
    </row>
    <row r="2" spans="1:2" x14ac:dyDescent="0.15">
      <c r="A2">
        <f>'Gx circle@400MHz'!S5</f>
        <v>0.49049557047328229</v>
      </c>
      <c r="B2">
        <f>'Gx circle@400MHz'!T5</f>
        <v>0.19721815041502688</v>
      </c>
    </row>
    <row r="3" spans="1:2" x14ac:dyDescent="0.15">
      <c r="A3">
        <f>'Gx circle@400MHz'!S6</f>
        <v>0.48804174440243958</v>
      </c>
      <c r="B3">
        <f>'Gx circle@400MHz'!T6</f>
        <v>0.21585680988454256</v>
      </c>
    </row>
    <row r="4" spans="1:2" x14ac:dyDescent="0.15">
      <c r="A4">
        <f>'Gx circle@400MHz'!S7</f>
        <v>0.48397278967074048</v>
      </c>
      <c r="B4">
        <f>'Gx circle@400MHz'!T7</f>
        <v>0.23421067859383371</v>
      </c>
    </row>
    <row r="5" spans="1:2" x14ac:dyDescent="0.15">
      <c r="A5">
        <f>'Gx circle@400MHz'!S8</f>
        <v>0.47831967348059523</v>
      </c>
      <c r="B5">
        <f>'Gx circle@400MHz'!T8</f>
        <v>0.2521400725196537</v>
      </c>
    </row>
    <row r="6" spans="1:2" x14ac:dyDescent="0.15">
      <c r="A6">
        <f>'Gx circle@400MHz'!S9</f>
        <v>0.47112541945965569</v>
      </c>
      <c r="B6">
        <f>'Gx circle@400MHz'!T9</f>
        <v>0.269508538148163</v>
      </c>
    </row>
    <row r="7" spans="1:2" x14ac:dyDescent="0.15">
      <c r="A7">
        <f>'Gx circle@400MHz'!S10</f>
        <v>0.46244478022503066</v>
      </c>
      <c r="B7">
        <f>'Gx circle@400MHz'!T10</f>
        <v>0.28618389096856239</v>
      </c>
    </row>
    <row r="8" spans="1:2" x14ac:dyDescent="0.15">
      <c r="A8">
        <f>'Gx circle@400MHz'!S11</f>
        <v>0.45234382068280887</v>
      </c>
      <c r="B8">
        <f>'Gx circle@400MHz'!T11</f>
        <v>0.30203922147703527</v>
      </c>
    </row>
    <row r="9" spans="1:2" x14ac:dyDescent="0.15">
      <c r="A9">
        <f>'Gx circle@400MHz'!S12</f>
        <v>0.44089941523423271</v>
      </c>
      <c r="B9">
        <f>'Gx circle@400MHz'!T12</f>
        <v>0.31695386103470191</v>
      </c>
    </row>
    <row r="10" spans="1:2" x14ac:dyDescent="0.15">
      <c r="A10">
        <f>'Gx circle@400MHz'!S13</f>
        <v>0.42819866271508678</v>
      </c>
      <c r="B10">
        <f>'Gx circle@400MHz'!T13</f>
        <v>0.33081430022882274</v>
      </c>
    </row>
    <row r="11" spans="1:2" x14ac:dyDescent="0.15">
      <c r="A11">
        <f>'Gx circle@400MHz'!S14</f>
        <v>0.41433822352096589</v>
      </c>
      <c r="B11">
        <f>'Gx circle@400MHz'!T14</f>
        <v>0.34351505274796867</v>
      </c>
    </row>
    <row r="12" spans="1:2" x14ac:dyDescent="0.15">
      <c r="A12">
        <f>'Gx circle@400MHz'!S15</f>
        <v>0.3994235839632993</v>
      </c>
      <c r="B12">
        <f>'Gx circle@400MHz'!T15</f>
        <v>0.35495945819654484</v>
      </c>
    </row>
    <row r="13" spans="1:2" x14ac:dyDescent="0.15">
      <c r="A13">
        <f>'Gx circle@400MHz'!S16</f>
        <v>0.38356825345482642</v>
      </c>
      <c r="B13">
        <f>'Gx circle@400MHz'!T16</f>
        <v>0.36506041773876668</v>
      </c>
    </row>
    <row r="14" spans="1:2" x14ac:dyDescent="0.15">
      <c r="A14">
        <f>'Gx circle@400MHz'!S17</f>
        <v>0.36689290063442703</v>
      </c>
      <c r="B14">
        <f>'Gx circle@400MHz'!T17</f>
        <v>0.37374105697339177</v>
      </c>
    </row>
    <row r="15" spans="1:2" x14ac:dyDescent="0.15">
      <c r="A15">
        <f>'Gx circle@400MHz'!S18</f>
        <v>0.34952443500591768</v>
      </c>
      <c r="B15">
        <f>'Gx circle@400MHz'!T18</f>
        <v>0.3809353109943312</v>
      </c>
    </row>
    <row r="16" spans="1:2" x14ac:dyDescent="0.15">
      <c r="A16">
        <f>'Gx circle@400MHz'!S19</f>
        <v>0.33159504108009769</v>
      </c>
      <c r="B16">
        <f>'Gx circle@400MHz'!T19</f>
        <v>0.3865884271844765</v>
      </c>
    </row>
    <row r="17" spans="1:2" x14ac:dyDescent="0.15">
      <c r="A17">
        <f>'Gx circle@400MHz'!S20</f>
        <v>0.31324117237080656</v>
      </c>
      <c r="B17">
        <f>'Gx circle@400MHz'!T20</f>
        <v>0.39065738191617561</v>
      </c>
    </row>
    <row r="18" spans="1:2" x14ac:dyDescent="0.15">
      <c r="A18">
        <f>'Gx circle@400MHz'!S21</f>
        <v>0.29460251290129086</v>
      </c>
      <c r="B18">
        <f>'Gx circle@400MHz'!T21</f>
        <v>0.39311120798701832</v>
      </c>
    </row>
    <row r="19" spans="1:2" x14ac:dyDescent="0.15">
      <c r="A19">
        <f>'Gx circle@400MHz'!S22</f>
        <v>0.27582091412444398</v>
      </c>
      <c r="B19">
        <f>'Gx circle@400MHz'!T22</f>
        <v>0.39393123029894483</v>
      </c>
    </row>
    <row r="20" spans="1:2" x14ac:dyDescent="0.15">
      <c r="A20">
        <f>'Gx circle@400MHz'!S23</f>
        <v>0.25703931534759711</v>
      </c>
      <c r="B20">
        <f>'Gx circle@400MHz'!T23</f>
        <v>0.39311120798701832</v>
      </c>
    </row>
    <row r="21" spans="1:2" x14ac:dyDescent="0.15">
      <c r="A21">
        <f>'Gx circle@400MHz'!S24</f>
        <v>0.23840065587808146</v>
      </c>
      <c r="B21">
        <f>'Gx circle@400MHz'!T24</f>
        <v>0.39065738191617561</v>
      </c>
    </row>
    <row r="22" spans="1:2" x14ac:dyDescent="0.15">
      <c r="A22">
        <f>'Gx circle@400MHz'!S25</f>
        <v>0.22004678716879025</v>
      </c>
      <c r="B22">
        <f>'Gx circle@400MHz'!T25</f>
        <v>0.3865884271844765</v>
      </c>
    </row>
    <row r="23" spans="1:2" x14ac:dyDescent="0.15">
      <c r="A23">
        <f>'Gx circle@400MHz'!S26</f>
        <v>0.20211739324297029</v>
      </c>
      <c r="B23">
        <f>'Gx circle@400MHz'!T26</f>
        <v>0.38093531099433126</v>
      </c>
    </row>
    <row r="24" spans="1:2" x14ac:dyDescent="0.15">
      <c r="A24">
        <f>'Gx circle@400MHz'!S27</f>
        <v>0.18474892761446099</v>
      </c>
      <c r="B24">
        <f>'Gx circle@400MHz'!T27</f>
        <v>0.37374105697339177</v>
      </c>
    </row>
    <row r="25" spans="1:2" x14ac:dyDescent="0.15">
      <c r="A25">
        <f>'Gx circle@400MHz'!S28</f>
        <v>0.16807357479406163</v>
      </c>
      <c r="B25">
        <f>'Gx circle@400MHz'!T28</f>
        <v>0.36506041773876674</v>
      </c>
    </row>
    <row r="26" spans="1:2" x14ac:dyDescent="0.15">
      <c r="A26">
        <f>'Gx circle@400MHz'!S29</f>
        <v>0.15221824428558875</v>
      </c>
      <c r="B26">
        <f>'Gx circle@400MHz'!T29</f>
        <v>0.35495945819654495</v>
      </c>
    </row>
    <row r="27" spans="1:2" x14ac:dyDescent="0.15">
      <c r="A27">
        <f>'Gx circle@400MHz'!S30</f>
        <v>0.13730360472792208</v>
      </c>
      <c r="B27">
        <f>'Gx circle@400MHz'!T30</f>
        <v>0.34351505274796867</v>
      </c>
    </row>
    <row r="28" spans="1:2" x14ac:dyDescent="0.15">
      <c r="A28">
        <f>'Gx circle@400MHz'!S31</f>
        <v>0.12344316553380122</v>
      </c>
      <c r="B28">
        <f>'Gx circle@400MHz'!T31</f>
        <v>0.3308143002288228</v>
      </c>
    </row>
    <row r="29" spans="1:2" x14ac:dyDescent="0.15">
      <c r="A29">
        <f>'Gx circle@400MHz'!S32</f>
        <v>0.11074241301465532</v>
      </c>
      <c r="B29">
        <f>'Gx circle@400MHz'!T32</f>
        <v>0.31695386103470191</v>
      </c>
    </row>
    <row r="30" spans="1:2" x14ac:dyDescent="0.15">
      <c r="A30">
        <f>'Gx circle@400MHz'!S33</f>
        <v>9.9298007566079177E-2</v>
      </c>
      <c r="B30">
        <f>'Gx circle@400MHz'!T33</f>
        <v>0.30203922147703538</v>
      </c>
    </row>
    <row r="31" spans="1:2" x14ac:dyDescent="0.15">
      <c r="A31">
        <f>'Gx circle@400MHz'!S34</f>
        <v>8.9197048023857278E-2</v>
      </c>
      <c r="B31">
        <f>'Gx circle@400MHz'!T34</f>
        <v>0.28618389096856239</v>
      </c>
    </row>
    <row r="32" spans="1:2" x14ac:dyDescent="0.15">
      <c r="A32">
        <f>'Gx circle@400MHz'!S35</f>
        <v>8.0516408789232247E-2</v>
      </c>
      <c r="B32">
        <f>'Gx circle@400MHz'!T35</f>
        <v>0.269508538148163</v>
      </c>
    </row>
    <row r="33" spans="1:2" x14ac:dyDescent="0.15">
      <c r="A33">
        <f>'Gx circle@400MHz'!S36</f>
        <v>7.3322154768292763E-2</v>
      </c>
      <c r="B33">
        <f>'Gx circle@400MHz'!T36</f>
        <v>0.25214007251965376</v>
      </c>
    </row>
    <row r="34" spans="1:2" x14ac:dyDescent="0.15">
      <c r="A34">
        <f>'Gx circle@400MHz'!S37</f>
        <v>6.7669038578147517E-2</v>
      </c>
      <c r="B34">
        <f>'Gx circle@400MHz'!T37</f>
        <v>0.23421067859383377</v>
      </c>
    </row>
    <row r="35" spans="1:2" x14ac:dyDescent="0.15">
      <c r="A35">
        <f>'Gx circle@400MHz'!S38</f>
        <v>6.3600083846448385E-2</v>
      </c>
      <c r="B35">
        <f>'Gx circle@400MHz'!T38</f>
        <v>0.21585680988454253</v>
      </c>
    </row>
    <row r="36" spans="1:2" x14ac:dyDescent="0.15">
      <c r="A36">
        <f>'Gx circle@400MHz'!S39</f>
        <v>6.1146257775605672E-2</v>
      </c>
      <c r="B36">
        <f>'Gx circle@400MHz'!T39</f>
        <v>0.19721815041502699</v>
      </c>
    </row>
    <row r="37" spans="1:2" x14ac:dyDescent="0.15">
      <c r="A37">
        <f>'Gx circle@400MHz'!S40</f>
        <v>6.0326235463679184E-2</v>
      </c>
      <c r="B37">
        <f>'Gx circle@400MHz'!T40</f>
        <v>0.17843655163818004</v>
      </c>
    </row>
    <row r="38" spans="1:2" x14ac:dyDescent="0.15">
      <c r="A38">
        <f>'Gx circle@400MHz'!S41</f>
        <v>6.1146257775605672E-2</v>
      </c>
      <c r="B38">
        <f>'Gx circle@400MHz'!T41</f>
        <v>0.15965495286133319</v>
      </c>
    </row>
    <row r="39" spans="1:2" x14ac:dyDescent="0.15">
      <c r="A39">
        <f>'Gx circle@400MHz'!S42</f>
        <v>6.3600083846448385E-2</v>
      </c>
      <c r="B39">
        <f>'Gx circle@400MHz'!T42</f>
        <v>0.14101629339181743</v>
      </c>
    </row>
    <row r="40" spans="1:2" x14ac:dyDescent="0.15">
      <c r="A40">
        <f>'Gx circle@400MHz'!S43</f>
        <v>6.7669038578147461E-2</v>
      </c>
      <c r="B40">
        <f>'Gx circle@400MHz'!T43</f>
        <v>0.12266242468252639</v>
      </c>
    </row>
    <row r="41" spans="1:2" x14ac:dyDescent="0.15">
      <c r="A41">
        <f>'Gx circle@400MHz'!S44</f>
        <v>7.3322154768292735E-2</v>
      </c>
      <c r="B41">
        <f>'Gx circle@400MHz'!T44</f>
        <v>0.10473303075670631</v>
      </c>
    </row>
    <row r="42" spans="1:2" x14ac:dyDescent="0.15">
      <c r="A42">
        <f>'Gx circle@400MHz'!S45</f>
        <v>8.0516408789232219E-2</v>
      </c>
      <c r="B42">
        <f>'Gx circle@400MHz'!T45</f>
        <v>8.7364565128197028E-2</v>
      </c>
    </row>
    <row r="43" spans="1:2" x14ac:dyDescent="0.15">
      <c r="A43">
        <f>'Gx circle@400MHz'!S46</f>
        <v>8.9197048023857306E-2</v>
      </c>
      <c r="B43">
        <f>'Gx circle@400MHz'!T46</f>
        <v>7.068921230779758E-2</v>
      </c>
    </row>
    <row r="44" spans="1:2" x14ac:dyDescent="0.15">
      <c r="A44">
        <f>'Gx circle@400MHz'!S47</f>
        <v>9.9298007566079066E-2</v>
      </c>
      <c r="B44">
        <f>'Gx circle@400MHz'!T47</f>
        <v>5.4833881799324774E-2</v>
      </c>
    </row>
    <row r="45" spans="1:2" x14ac:dyDescent="0.15">
      <c r="A45">
        <f>'Gx circle@400MHz'!S48</f>
        <v>0.11074241301465529</v>
      </c>
      <c r="B45">
        <f>'Gx circle@400MHz'!T48</f>
        <v>3.9919242241658132E-2</v>
      </c>
    </row>
    <row r="46" spans="1:2" x14ac:dyDescent="0.15">
      <c r="A46">
        <f>'Gx circle@400MHz'!S49</f>
        <v>0.12344316553380116</v>
      </c>
      <c r="B46">
        <f>'Gx circle@400MHz'!T49</f>
        <v>2.6058803047537243E-2</v>
      </c>
    </row>
    <row r="47" spans="1:2" x14ac:dyDescent="0.15">
      <c r="A47">
        <f>'Gx circle@400MHz'!S50</f>
        <v>0.13730360472792205</v>
      </c>
      <c r="B47">
        <f>'Gx circle@400MHz'!T50</f>
        <v>1.3358050528391341E-2</v>
      </c>
    </row>
    <row r="48" spans="1:2" x14ac:dyDescent="0.15">
      <c r="A48">
        <f>'Gx circle@400MHz'!S51</f>
        <v>0.15221824428558861</v>
      </c>
      <c r="B48">
        <f>'Gx circle@400MHz'!T51</f>
        <v>1.9136450798152016E-3</v>
      </c>
    </row>
    <row r="49" spans="1:2" x14ac:dyDescent="0.15">
      <c r="A49">
        <f>'Gx circle@400MHz'!S52</f>
        <v>0.16807357479406149</v>
      </c>
      <c r="B49">
        <f>'Gx circle@400MHz'!T52</f>
        <v>-8.1873144624066141E-3</v>
      </c>
    </row>
    <row r="50" spans="1:2" x14ac:dyDescent="0.15">
      <c r="A50">
        <f>'Gx circle@400MHz'!S53</f>
        <v>0.18474892761446088</v>
      </c>
      <c r="B50">
        <f>'Gx circle@400MHz'!T53</f>
        <v>-1.6867953697031673E-2</v>
      </c>
    </row>
    <row r="51" spans="1:2" x14ac:dyDescent="0.15">
      <c r="A51">
        <f>'Gx circle@400MHz'!S54</f>
        <v>0.20211739324297012</v>
      </c>
      <c r="B51">
        <f>'Gx circle@400MHz'!T54</f>
        <v>-2.4062207717971185E-2</v>
      </c>
    </row>
    <row r="52" spans="1:2" x14ac:dyDescent="0.15">
      <c r="A52">
        <f>'Gx circle@400MHz'!S55</f>
        <v>0.22004678716879031</v>
      </c>
      <c r="B52">
        <f>'Gx circle@400MHz'!T55</f>
        <v>-2.9715323908116487E-2</v>
      </c>
    </row>
    <row r="53" spans="1:2" x14ac:dyDescent="0.15">
      <c r="A53">
        <f>'Gx circle@400MHz'!S56</f>
        <v>0.23840065587808143</v>
      </c>
      <c r="B53">
        <f>'Gx circle@400MHz'!T56</f>
        <v>-3.378427863981559E-2</v>
      </c>
    </row>
    <row r="54" spans="1:2" x14ac:dyDescent="0.15">
      <c r="A54">
        <f>'Gx circle@400MHz'!S57</f>
        <v>0.25703931534759711</v>
      </c>
      <c r="B54">
        <f>'Gx circle@400MHz'!T57</f>
        <v>-3.6238104710658303E-2</v>
      </c>
    </row>
    <row r="55" spans="1:2" x14ac:dyDescent="0.15">
      <c r="A55">
        <f>'Gx circle@400MHz'!S58</f>
        <v>0.27582091412444393</v>
      </c>
      <c r="B55">
        <f>'Gx circle@400MHz'!T58</f>
        <v>-3.7058127022584791E-2</v>
      </c>
    </row>
    <row r="56" spans="1:2" x14ac:dyDescent="0.15">
      <c r="A56">
        <f>'Gx circle@400MHz'!S59</f>
        <v>0.2946025129012908</v>
      </c>
      <c r="B56">
        <f>'Gx circle@400MHz'!T59</f>
        <v>-3.6238104710658303E-2</v>
      </c>
    </row>
    <row r="57" spans="1:2" x14ac:dyDescent="0.15">
      <c r="A57">
        <f>'Gx circle@400MHz'!S60</f>
        <v>0.31324117237080645</v>
      </c>
      <c r="B57">
        <f>'Gx circle@400MHz'!T60</f>
        <v>-3.3784278639815618E-2</v>
      </c>
    </row>
    <row r="58" spans="1:2" x14ac:dyDescent="0.15">
      <c r="A58">
        <f>'Gx circle@400MHz'!S61</f>
        <v>0.33159504108009774</v>
      </c>
      <c r="B58">
        <f>'Gx circle@400MHz'!T61</f>
        <v>-2.9715323908116459E-2</v>
      </c>
    </row>
    <row r="59" spans="1:2" x14ac:dyDescent="0.15">
      <c r="A59">
        <f>'Gx circle@400MHz'!S62</f>
        <v>0.34952443500591757</v>
      </c>
      <c r="B59">
        <f>'Gx circle@400MHz'!T62</f>
        <v>-2.4062207717971268E-2</v>
      </c>
    </row>
    <row r="60" spans="1:2" x14ac:dyDescent="0.15">
      <c r="A60">
        <f>'Gx circle@400MHz'!S63</f>
        <v>0.36689290063442703</v>
      </c>
      <c r="B60">
        <f>'Gx circle@400MHz'!T63</f>
        <v>-1.6867953697031729E-2</v>
      </c>
    </row>
    <row r="61" spans="1:2" x14ac:dyDescent="0.15">
      <c r="A61">
        <f>'Gx circle@400MHz'!S64</f>
        <v>0.38356825345482642</v>
      </c>
      <c r="B61">
        <f>'Gx circle@400MHz'!T64</f>
        <v>-8.1873144624066696E-3</v>
      </c>
    </row>
    <row r="62" spans="1:2" x14ac:dyDescent="0.15">
      <c r="A62">
        <f>'Gx circle@400MHz'!S65</f>
        <v>0.39942358396329924</v>
      </c>
      <c r="B62">
        <f>'Gx circle@400MHz'!T65</f>
        <v>1.9136450798151461E-3</v>
      </c>
    </row>
    <row r="63" spans="1:2" x14ac:dyDescent="0.15">
      <c r="A63">
        <f>'Gx circle@400MHz'!S66</f>
        <v>0.41433822352096583</v>
      </c>
      <c r="B63">
        <f>'Gx circle@400MHz'!T66</f>
        <v>1.3358050528391285E-2</v>
      </c>
    </row>
    <row r="64" spans="1:2" x14ac:dyDescent="0.15">
      <c r="A64">
        <f>'Gx circle@400MHz'!S67</f>
        <v>0.42819866271508672</v>
      </c>
      <c r="B64">
        <f>'Gx circle@400MHz'!T67</f>
        <v>2.6058803047537188E-2</v>
      </c>
    </row>
    <row r="65" spans="1:2" x14ac:dyDescent="0.15">
      <c r="A65">
        <f>'Gx circle@400MHz'!S68</f>
        <v>0.44089941523423259</v>
      </c>
      <c r="B65">
        <f>'Gx circle@400MHz'!T68</f>
        <v>3.9919242241658048E-2</v>
      </c>
    </row>
    <row r="66" spans="1:2" x14ac:dyDescent="0.15">
      <c r="A66">
        <f>'Gx circle@400MHz'!S69</f>
        <v>0.45234382068280876</v>
      </c>
      <c r="B66">
        <f>'Gx circle@400MHz'!T69</f>
        <v>5.4833881799324635E-2</v>
      </c>
    </row>
    <row r="67" spans="1:2" x14ac:dyDescent="0.15">
      <c r="A67">
        <f>'Gx circle@400MHz'!S70</f>
        <v>0.4624447802250306</v>
      </c>
      <c r="B67">
        <f>'Gx circle@400MHz'!T70</f>
        <v>7.0689212307797511E-2</v>
      </c>
    </row>
    <row r="68" spans="1:2" x14ac:dyDescent="0.15">
      <c r="A68">
        <f>'Gx circle@400MHz'!S71</f>
        <v>0.47112541945965569</v>
      </c>
      <c r="B68">
        <f>'Gx circle@400MHz'!T71</f>
        <v>8.7364565128196875E-2</v>
      </c>
    </row>
    <row r="69" spans="1:2" x14ac:dyDescent="0.15">
      <c r="A69">
        <f>'Gx circle@400MHz'!S72</f>
        <v>0.47831967348059523</v>
      </c>
      <c r="B69">
        <f>'Gx circle@400MHz'!T72</f>
        <v>0.10473303075670633</v>
      </c>
    </row>
    <row r="70" spans="1:2" x14ac:dyDescent="0.15">
      <c r="A70">
        <f>'Gx circle@400MHz'!S73</f>
        <v>0.48397278967074048</v>
      </c>
      <c r="B70">
        <f>'Gx circle@400MHz'!T73</f>
        <v>0.12266242468252632</v>
      </c>
    </row>
    <row r="71" spans="1:2" x14ac:dyDescent="0.15">
      <c r="A71">
        <f>'Gx circle@400MHz'!S74</f>
        <v>0.48804174440243953</v>
      </c>
      <c r="B71">
        <f>'Gx circle@400MHz'!T74</f>
        <v>0.14101629339181726</v>
      </c>
    </row>
    <row r="72" spans="1:2" x14ac:dyDescent="0.15">
      <c r="A72">
        <f>'Gx circle@400MHz'!S75</f>
        <v>0.49049557047328229</v>
      </c>
      <c r="B72">
        <f>'Gx circle@400MHz'!T75</f>
        <v>0.1596549528613331</v>
      </c>
    </row>
    <row r="73" spans="1:2" x14ac:dyDescent="0.15">
      <c r="A73">
        <f>'Gx circle@400MHz'!S76</f>
        <v>0.49131559278520875</v>
      </c>
      <c r="B73">
        <f>'Gx circle@400MHz'!T76</f>
        <v>0.17843655163817995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F13" sqref="F13"/>
    </sheetView>
  </sheetViews>
  <sheetFormatPr defaultRowHeight="13.5" x14ac:dyDescent="0.15"/>
  <sheetData>
    <row r="1" spans="1:2" x14ac:dyDescent="0.15">
      <c r="A1">
        <f>'Gx circle@400MHz'!U4</f>
        <v>0.43628911046500096</v>
      </c>
      <c r="B1">
        <f>'Gx circle@400MHz'!V4</f>
        <v>0.184012791633717</v>
      </c>
    </row>
    <row r="2" spans="1:2" x14ac:dyDescent="0.15">
      <c r="A2">
        <f>'Gx circle@400MHz'!U5</f>
        <v>0.4357112805391069</v>
      </c>
      <c r="B2">
        <f>'Gx circle@400MHz'!V5</f>
        <v>0.19724727278326118</v>
      </c>
    </row>
    <row r="3" spans="1:2" x14ac:dyDescent="0.15">
      <c r="A3">
        <f>'Gx circle@400MHz'!U6</f>
        <v>0.43398218839606417</v>
      </c>
      <c r="B3">
        <f>'Gx circle@400MHz'!V6</f>
        <v>0.2103810315400591</v>
      </c>
    </row>
    <row r="4" spans="1:2" x14ac:dyDescent="0.15">
      <c r="A4">
        <f>'Gx circle@400MHz'!U7</f>
        <v>0.43111499347113558</v>
      </c>
      <c r="B4">
        <f>'Gx circle@400MHz'!V7</f>
        <v>0.22331411206959123</v>
      </c>
    </row>
    <row r="5" spans="1:2" x14ac:dyDescent="0.15">
      <c r="A5">
        <f>'Gx circle@400MHz'!U8</f>
        <v>0.4271315168489595</v>
      </c>
      <c r="B5">
        <f>'Gx circle@400MHz'!V8</f>
        <v>0.23594808581982021</v>
      </c>
    </row>
    <row r="6" spans="1:2" x14ac:dyDescent="0.15">
      <c r="A6">
        <f>'Gx circle@400MHz'!U9</f>
        <v>0.42206207519191963</v>
      </c>
      <c r="B6">
        <f>'Gx circle@400MHz'!V9</f>
        <v>0.24818680062190496</v>
      </c>
    </row>
    <row r="7" spans="1:2" x14ac:dyDescent="0.15">
      <c r="A7">
        <f>'Gx circle@400MHz'!U10</f>
        <v>0.41594525001203864</v>
      </c>
      <c r="B7">
        <f>'Gx circle@400MHz'!V10</f>
        <v>0.2599371124662635</v>
      </c>
    </row>
    <row r="8" spans="1:2" x14ac:dyDescent="0.15">
      <c r="A8">
        <f>'Gx circle@400MHz'!U11</f>
        <v>0.40882759404237545</v>
      </c>
      <c r="B8">
        <f>'Gx circle@400MHz'!V11</f>
        <v>0.27110959438472804</v>
      </c>
    </row>
    <row r="9" spans="1:2" x14ac:dyDescent="0.15">
      <c r="A9">
        <f>'Gx circle@400MHz'!U12</f>
        <v>0.40076327694261737</v>
      </c>
      <c r="B9">
        <f>'Gx circle@400MHz'!V12</f>
        <v>0.28161921704376996</v>
      </c>
    </row>
    <row r="10" spans="1:2" x14ac:dyDescent="0.15">
      <c r="A10">
        <f>'Gx circle@400MHz'!U13</f>
        <v>0.39181367303526138</v>
      </c>
      <c r="B10">
        <f>'Gx circle@400MHz'!V13</f>
        <v>0.29138599586907038</v>
      </c>
    </row>
    <row r="11" spans="1:2" x14ac:dyDescent="0.15">
      <c r="A11">
        <f>'Gx circle@400MHz'!U14</f>
        <v>0.38204689420996096</v>
      </c>
      <c r="B11">
        <f>'Gx circle@400MHz'!V14</f>
        <v>0.30033559977642643</v>
      </c>
    </row>
    <row r="12" spans="1:2" x14ac:dyDescent="0.15">
      <c r="A12">
        <f>'Gx circle@400MHz'!U15</f>
        <v>0.37153727155091898</v>
      </c>
      <c r="B12">
        <f>'Gx circle@400MHz'!V15</f>
        <v>0.30839991687618451</v>
      </c>
    </row>
    <row r="13" spans="1:2" x14ac:dyDescent="0.15">
      <c r="A13">
        <f>'Gx circle@400MHz'!U16</f>
        <v>0.3603647896324545</v>
      </c>
      <c r="B13">
        <f>'Gx circle@400MHz'!V16</f>
        <v>0.31551757284584769</v>
      </c>
    </row>
    <row r="14" spans="1:2" x14ac:dyDescent="0.15">
      <c r="A14">
        <f>'Gx circle@400MHz'!U17</f>
        <v>0.34861447778809596</v>
      </c>
      <c r="B14">
        <f>'Gx circle@400MHz'!V17</f>
        <v>0.32163439802572868</v>
      </c>
    </row>
    <row r="15" spans="1:2" x14ac:dyDescent="0.15">
      <c r="A15">
        <f>'Gx circle@400MHz'!U18</f>
        <v>0.33637576298601118</v>
      </c>
      <c r="B15">
        <f>'Gx circle@400MHz'!V18</f>
        <v>0.3267038396827685</v>
      </c>
    </row>
    <row r="16" spans="1:2" x14ac:dyDescent="0.15">
      <c r="A16">
        <f>'Gx circle@400MHz'!U19</f>
        <v>0.32374178923578217</v>
      </c>
      <c r="B16">
        <f>'Gx circle@400MHz'!V19</f>
        <v>0.33068731630494463</v>
      </c>
    </row>
    <row r="17" spans="1:2" x14ac:dyDescent="0.15">
      <c r="A17">
        <f>'Gx circle@400MHz'!U20</f>
        <v>0.3108087087062501</v>
      </c>
      <c r="B17">
        <f>'Gx circle@400MHz'!V20</f>
        <v>0.33355451122987317</v>
      </c>
    </row>
    <row r="18" spans="1:2" x14ac:dyDescent="0.15">
      <c r="A18">
        <f>'Gx circle@400MHz'!U21</f>
        <v>0.29767494994945215</v>
      </c>
      <c r="B18">
        <f>'Gx circle@400MHz'!V21</f>
        <v>0.33528360337291596</v>
      </c>
    </row>
    <row r="19" spans="1:2" x14ac:dyDescent="0.15">
      <c r="A19">
        <f>'Gx circle@400MHz'!U22</f>
        <v>0.28444046879990798</v>
      </c>
      <c r="B19">
        <f>'Gx circle@400MHz'!V22</f>
        <v>0.33586143329881002</v>
      </c>
    </row>
    <row r="20" spans="1:2" x14ac:dyDescent="0.15">
      <c r="A20">
        <f>'Gx circle@400MHz'!U23</f>
        <v>0.2712059876503638</v>
      </c>
      <c r="B20">
        <f>'Gx circle@400MHz'!V23</f>
        <v>0.33528360337291596</v>
      </c>
    </row>
    <row r="21" spans="1:2" x14ac:dyDescent="0.15">
      <c r="A21">
        <f>'Gx circle@400MHz'!U24</f>
        <v>0.25807222889356585</v>
      </c>
      <c r="B21">
        <f>'Gx circle@400MHz'!V24</f>
        <v>0.33355451122987317</v>
      </c>
    </row>
    <row r="22" spans="1:2" x14ac:dyDescent="0.15">
      <c r="A22">
        <f>'Gx circle@400MHz'!U25</f>
        <v>0.24513914836403375</v>
      </c>
      <c r="B22">
        <f>'Gx circle@400MHz'!V25</f>
        <v>0.33068731630494463</v>
      </c>
    </row>
    <row r="23" spans="1:2" x14ac:dyDescent="0.15">
      <c r="A23">
        <f>'Gx circle@400MHz'!U26</f>
        <v>0.23250517461380477</v>
      </c>
      <c r="B23">
        <f>'Gx circle@400MHz'!V26</f>
        <v>0.3267038396827685</v>
      </c>
    </row>
    <row r="24" spans="1:2" x14ac:dyDescent="0.15">
      <c r="A24">
        <f>'Gx circle@400MHz'!U27</f>
        <v>0.22026645981172005</v>
      </c>
      <c r="B24">
        <f>'Gx circle@400MHz'!V27</f>
        <v>0.32163439802572868</v>
      </c>
    </row>
    <row r="25" spans="1:2" x14ac:dyDescent="0.15">
      <c r="A25">
        <f>'Gx circle@400MHz'!U28</f>
        <v>0.20851614796736151</v>
      </c>
      <c r="B25">
        <f>'Gx circle@400MHz'!V28</f>
        <v>0.31551757284584769</v>
      </c>
    </row>
    <row r="26" spans="1:2" x14ac:dyDescent="0.15">
      <c r="A26">
        <f>'Gx circle@400MHz'!U29</f>
        <v>0.197343666048897</v>
      </c>
      <c r="B26">
        <f>'Gx circle@400MHz'!V29</f>
        <v>0.30839991687618451</v>
      </c>
    </row>
    <row r="27" spans="1:2" x14ac:dyDescent="0.15">
      <c r="A27">
        <f>'Gx circle@400MHz'!U30</f>
        <v>0.18683404338985499</v>
      </c>
      <c r="B27">
        <f>'Gx circle@400MHz'!V30</f>
        <v>0.30033559977642643</v>
      </c>
    </row>
    <row r="28" spans="1:2" x14ac:dyDescent="0.15">
      <c r="A28">
        <f>'Gx circle@400MHz'!U31</f>
        <v>0.17706726456455463</v>
      </c>
      <c r="B28">
        <f>'Gx circle@400MHz'!V31</f>
        <v>0.29138599586907038</v>
      </c>
    </row>
    <row r="29" spans="1:2" x14ac:dyDescent="0.15">
      <c r="A29">
        <f>'Gx circle@400MHz'!U32</f>
        <v>0.16811766065719858</v>
      </c>
      <c r="B29">
        <f>'Gx circle@400MHz'!V32</f>
        <v>0.28161921704377002</v>
      </c>
    </row>
    <row r="30" spans="1:2" x14ac:dyDescent="0.15">
      <c r="A30">
        <f>'Gx circle@400MHz'!U33</f>
        <v>0.1600533435574405</v>
      </c>
      <c r="B30">
        <f>'Gx circle@400MHz'!V33</f>
        <v>0.27110959438472804</v>
      </c>
    </row>
    <row r="31" spans="1:2" x14ac:dyDescent="0.15">
      <c r="A31">
        <f>'Gx circle@400MHz'!U34</f>
        <v>0.15293568758777729</v>
      </c>
      <c r="B31">
        <f>'Gx circle@400MHz'!V34</f>
        <v>0.2599371124662635</v>
      </c>
    </row>
    <row r="32" spans="1:2" x14ac:dyDescent="0.15">
      <c r="A32">
        <f>'Gx circle@400MHz'!U35</f>
        <v>0.14681886240789632</v>
      </c>
      <c r="B32">
        <f>'Gx circle@400MHz'!V35</f>
        <v>0.24818680062190496</v>
      </c>
    </row>
    <row r="33" spans="1:2" x14ac:dyDescent="0.15">
      <c r="A33">
        <f>'Gx circle@400MHz'!U36</f>
        <v>0.14174942075085648</v>
      </c>
      <c r="B33">
        <f>'Gx circle@400MHz'!V36</f>
        <v>0.23594808581982024</v>
      </c>
    </row>
    <row r="34" spans="1:2" x14ac:dyDescent="0.15">
      <c r="A34">
        <f>'Gx circle@400MHz'!U37</f>
        <v>0.1377659441286804</v>
      </c>
      <c r="B34">
        <f>'Gx circle@400MHz'!V37</f>
        <v>0.22331411206959126</v>
      </c>
    </row>
    <row r="35" spans="1:2" x14ac:dyDescent="0.15">
      <c r="A35">
        <f>'Gx circle@400MHz'!U38</f>
        <v>0.13489874920375181</v>
      </c>
      <c r="B35">
        <f>'Gx circle@400MHz'!V38</f>
        <v>0.2103810315400591</v>
      </c>
    </row>
    <row r="36" spans="1:2" x14ac:dyDescent="0.15">
      <c r="A36">
        <f>'Gx circle@400MHz'!U39</f>
        <v>0.13316965706070902</v>
      </c>
      <c r="B36">
        <f>'Gx circle@400MHz'!V39</f>
        <v>0.19724727278326123</v>
      </c>
    </row>
    <row r="37" spans="1:2" x14ac:dyDescent="0.15">
      <c r="A37">
        <f>'Gx circle@400MHz'!U40</f>
        <v>0.13259182713481499</v>
      </c>
      <c r="B37">
        <f>'Gx circle@400MHz'!V40</f>
        <v>0.18401279163371703</v>
      </c>
    </row>
    <row r="38" spans="1:2" x14ac:dyDescent="0.15">
      <c r="A38">
        <f>'Gx circle@400MHz'!U41</f>
        <v>0.13316965706070902</v>
      </c>
      <c r="B38">
        <f>'Gx circle@400MHz'!V41</f>
        <v>0.17077831048417286</v>
      </c>
    </row>
    <row r="39" spans="1:2" x14ac:dyDescent="0.15">
      <c r="A39">
        <f>'Gx circle@400MHz'!U42</f>
        <v>0.13489874920375181</v>
      </c>
      <c r="B39">
        <f>'Gx circle@400MHz'!V42</f>
        <v>0.15764455172737488</v>
      </c>
    </row>
    <row r="40" spans="1:2" x14ac:dyDescent="0.15">
      <c r="A40">
        <f>'Gx circle@400MHz'!U43</f>
        <v>0.13776594412868037</v>
      </c>
      <c r="B40">
        <f>'Gx circle@400MHz'!V43</f>
        <v>0.14471147119784286</v>
      </c>
    </row>
    <row r="41" spans="1:2" x14ac:dyDescent="0.15">
      <c r="A41">
        <f>'Gx circle@400MHz'!U44</f>
        <v>0.14174942075085645</v>
      </c>
      <c r="B41">
        <f>'Gx circle@400MHz'!V44</f>
        <v>0.1320774974476138</v>
      </c>
    </row>
    <row r="42" spans="1:2" x14ac:dyDescent="0.15">
      <c r="A42">
        <f>'Gx circle@400MHz'!U45</f>
        <v>0.14681886240789629</v>
      </c>
      <c r="B42">
        <f>'Gx circle@400MHz'!V45</f>
        <v>0.11983878264552908</v>
      </c>
    </row>
    <row r="43" spans="1:2" x14ac:dyDescent="0.15">
      <c r="A43">
        <f>'Gx circle@400MHz'!U46</f>
        <v>0.15293568758777729</v>
      </c>
      <c r="B43">
        <f>'Gx circle@400MHz'!V46</f>
        <v>0.1080884708011705</v>
      </c>
    </row>
    <row r="44" spans="1:2" x14ac:dyDescent="0.15">
      <c r="A44">
        <f>'Gx circle@400MHz'!U47</f>
        <v>0.16005334355744044</v>
      </c>
      <c r="B44">
        <f>'Gx circle@400MHz'!V47</f>
        <v>9.6915988882706028E-2</v>
      </c>
    </row>
    <row r="45" spans="1:2" x14ac:dyDescent="0.15">
      <c r="A45">
        <f>'Gx circle@400MHz'!U48</f>
        <v>0.16811766065719858</v>
      </c>
      <c r="B45">
        <f>'Gx circle@400MHz'!V48</f>
        <v>8.6406366223664058E-2</v>
      </c>
    </row>
    <row r="46" spans="1:2" x14ac:dyDescent="0.15">
      <c r="A46">
        <f>'Gx circle@400MHz'!U49</f>
        <v>0.17706726456455457</v>
      </c>
      <c r="B46">
        <f>'Gx circle@400MHz'!V49</f>
        <v>7.6639587398363643E-2</v>
      </c>
    </row>
    <row r="47" spans="1:2" x14ac:dyDescent="0.15">
      <c r="A47">
        <f>'Gx circle@400MHz'!U50</f>
        <v>0.18683404338985499</v>
      </c>
      <c r="B47">
        <f>'Gx circle@400MHz'!V50</f>
        <v>6.7689983491007619E-2</v>
      </c>
    </row>
    <row r="48" spans="1:2" x14ac:dyDescent="0.15">
      <c r="A48">
        <f>'Gx circle@400MHz'!U51</f>
        <v>0.19734366604889692</v>
      </c>
      <c r="B48">
        <f>'Gx circle@400MHz'!V51</f>
        <v>5.962566639124954E-2</v>
      </c>
    </row>
    <row r="49" spans="1:2" x14ac:dyDescent="0.15">
      <c r="A49">
        <f>'Gx circle@400MHz'!U52</f>
        <v>0.2085161479673614</v>
      </c>
      <c r="B49">
        <f>'Gx circle@400MHz'!V52</f>
        <v>5.2508010421586371E-2</v>
      </c>
    </row>
    <row r="50" spans="1:2" x14ac:dyDescent="0.15">
      <c r="A50">
        <f>'Gx circle@400MHz'!U53</f>
        <v>0.22026645981171994</v>
      </c>
      <c r="B50">
        <f>'Gx circle@400MHz'!V53</f>
        <v>4.6391185241705379E-2</v>
      </c>
    </row>
    <row r="51" spans="1:2" x14ac:dyDescent="0.15">
      <c r="A51">
        <f>'Gx circle@400MHz'!U54</f>
        <v>0.23250517461380465</v>
      </c>
      <c r="B51">
        <f>'Gx circle@400MHz'!V54</f>
        <v>4.1321743584665532E-2</v>
      </c>
    </row>
    <row r="52" spans="1:2" x14ac:dyDescent="0.15">
      <c r="A52">
        <f>'Gx circle@400MHz'!U55</f>
        <v>0.24513914836403378</v>
      </c>
      <c r="B52">
        <f>'Gx circle@400MHz'!V55</f>
        <v>3.7338266962489403E-2</v>
      </c>
    </row>
    <row r="53" spans="1:2" x14ac:dyDescent="0.15">
      <c r="A53">
        <f>'Gx circle@400MHz'!U56</f>
        <v>0.25807222889356585</v>
      </c>
      <c r="B53">
        <f>'Gx circle@400MHz'!V56</f>
        <v>3.4471072037560835E-2</v>
      </c>
    </row>
    <row r="54" spans="1:2" x14ac:dyDescent="0.15">
      <c r="A54">
        <f>'Gx circle@400MHz'!U57</f>
        <v>0.2712059876503638</v>
      </c>
      <c r="B54">
        <f>'Gx circle@400MHz'!V57</f>
        <v>3.2741979894518047E-2</v>
      </c>
    </row>
    <row r="55" spans="1:2" x14ac:dyDescent="0.15">
      <c r="A55">
        <f>'Gx circle@400MHz'!U58</f>
        <v>0.28444046879990792</v>
      </c>
      <c r="B55">
        <f>'Gx circle@400MHz'!V58</f>
        <v>3.2164149968624017E-2</v>
      </c>
    </row>
    <row r="56" spans="1:2" x14ac:dyDescent="0.15">
      <c r="A56">
        <f>'Gx circle@400MHz'!U59</f>
        <v>0.29767494994945209</v>
      </c>
      <c r="B56">
        <f>'Gx circle@400MHz'!V59</f>
        <v>3.2741979894518047E-2</v>
      </c>
    </row>
    <row r="57" spans="1:2" x14ac:dyDescent="0.15">
      <c r="A57">
        <f>'Gx circle@400MHz'!U60</f>
        <v>0.31080870870625005</v>
      </c>
      <c r="B57">
        <f>'Gx circle@400MHz'!V60</f>
        <v>3.4471072037560807E-2</v>
      </c>
    </row>
    <row r="58" spans="1:2" x14ac:dyDescent="0.15">
      <c r="A58">
        <f>'Gx circle@400MHz'!U61</f>
        <v>0.32374178923578223</v>
      </c>
      <c r="B58">
        <f>'Gx circle@400MHz'!V61</f>
        <v>3.733826696248943E-2</v>
      </c>
    </row>
    <row r="59" spans="1:2" x14ac:dyDescent="0.15">
      <c r="A59">
        <f>'Gx circle@400MHz'!U62</f>
        <v>0.33637576298601113</v>
      </c>
      <c r="B59">
        <f>'Gx circle@400MHz'!V62</f>
        <v>4.1321743584665477E-2</v>
      </c>
    </row>
    <row r="60" spans="1:2" x14ac:dyDescent="0.15">
      <c r="A60">
        <f>'Gx circle@400MHz'!U63</f>
        <v>0.34861447778809596</v>
      </c>
      <c r="B60">
        <f>'Gx circle@400MHz'!V63</f>
        <v>4.6391185241705352E-2</v>
      </c>
    </row>
    <row r="61" spans="1:2" x14ac:dyDescent="0.15">
      <c r="A61">
        <f>'Gx circle@400MHz'!U64</f>
        <v>0.3603647896324545</v>
      </c>
      <c r="B61">
        <f>'Gx circle@400MHz'!V64</f>
        <v>5.2508010421586315E-2</v>
      </c>
    </row>
    <row r="62" spans="1:2" x14ac:dyDescent="0.15">
      <c r="A62">
        <f>'Gx circle@400MHz'!U65</f>
        <v>0.37153727155091898</v>
      </c>
      <c r="B62">
        <f>'Gx circle@400MHz'!V65</f>
        <v>5.9625666391249513E-2</v>
      </c>
    </row>
    <row r="63" spans="1:2" x14ac:dyDescent="0.15">
      <c r="A63">
        <f>'Gx circle@400MHz'!U66</f>
        <v>0.38204689420996091</v>
      </c>
      <c r="B63">
        <f>'Gx circle@400MHz'!V66</f>
        <v>6.7689983491007591E-2</v>
      </c>
    </row>
    <row r="64" spans="1:2" x14ac:dyDescent="0.15">
      <c r="A64">
        <f>'Gx circle@400MHz'!U67</f>
        <v>0.39181367303526132</v>
      </c>
      <c r="B64">
        <f>'Gx circle@400MHz'!V67</f>
        <v>7.6639587398363615E-2</v>
      </c>
    </row>
    <row r="65" spans="1:2" x14ac:dyDescent="0.15">
      <c r="A65">
        <f>'Gx circle@400MHz'!U68</f>
        <v>0.40076327694261737</v>
      </c>
      <c r="B65">
        <f>'Gx circle@400MHz'!V68</f>
        <v>8.6406366223664002E-2</v>
      </c>
    </row>
    <row r="66" spans="1:2" x14ac:dyDescent="0.15">
      <c r="A66">
        <f>'Gx circle@400MHz'!U69</f>
        <v>0.40882759404237545</v>
      </c>
      <c r="B66">
        <f>'Gx circle@400MHz'!V69</f>
        <v>9.6915988882705931E-2</v>
      </c>
    </row>
    <row r="67" spans="1:2" x14ac:dyDescent="0.15">
      <c r="A67">
        <f>'Gx circle@400MHz'!U70</f>
        <v>0.41594525001203864</v>
      </c>
      <c r="B67">
        <f>'Gx circle@400MHz'!V70</f>
        <v>0.10808847080117044</v>
      </c>
    </row>
    <row r="68" spans="1:2" x14ac:dyDescent="0.15">
      <c r="A68">
        <f>'Gx circle@400MHz'!U71</f>
        <v>0.42206207519191963</v>
      </c>
      <c r="B68">
        <f>'Gx circle@400MHz'!V71</f>
        <v>0.11983878264552897</v>
      </c>
    </row>
    <row r="69" spans="1:2" x14ac:dyDescent="0.15">
      <c r="A69">
        <f>'Gx circle@400MHz'!U72</f>
        <v>0.4271315168489595</v>
      </c>
      <c r="B69">
        <f>'Gx circle@400MHz'!V72</f>
        <v>0.13207749744761382</v>
      </c>
    </row>
    <row r="70" spans="1:2" x14ac:dyDescent="0.15">
      <c r="A70">
        <f>'Gx circle@400MHz'!U73</f>
        <v>0.43111499347113558</v>
      </c>
      <c r="B70">
        <f>'Gx circle@400MHz'!V73</f>
        <v>0.14471147119784281</v>
      </c>
    </row>
    <row r="71" spans="1:2" x14ac:dyDescent="0.15">
      <c r="A71">
        <f>'Gx circle@400MHz'!U74</f>
        <v>0.43398218839606417</v>
      </c>
      <c r="B71">
        <f>'Gx circle@400MHz'!V74</f>
        <v>0.15764455172737477</v>
      </c>
    </row>
    <row r="72" spans="1:2" x14ac:dyDescent="0.15">
      <c r="A72">
        <f>'Gx circle@400MHz'!U75</f>
        <v>0.4357112805391069</v>
      </c>
      <c r="B72">
        <f>'Gx circle@400MHz'!V75</f>
        <v>0.1707783104841728</v>
      </c>
    </row>
    <row r="73" spans="1:2" x14ac:dyDescent="0.15">
      <c r="A73">
        <f>'Gx circle@400MHz'!U76</f>
        <v>0.43628911046500096</v>
      </c>
      <c r="B73">
        <f>'Gx circle@400MHz'!V76</f>
        <v>0.18401279163371698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workbookViewId="0">
      <selection activeCell="M2" sqref="M2:N2"/>
    </sheetView>
  </sheetViews>
  <sheetFormatPr defaultRowHeight="13.5" x14ac:dyDescent="0.15"/>
  <sheetData>
    <row r="1" spans="1:22" x14ac:dyDescent="0.15">
      <c r="A1" s="29" t="s">
        <v>74</v>
      </c>
      <c r="B1" s="38">
        <f>'G1 G2 GTU'!B4</f>
        <v>0.4</v>
      </c>
      <c r="C1" s="29" t="s">
        <v>78</v>
      </c>
      <c r="D1" s="30"/>
      <c r="E1" s="30" t="s">
        <v>80</v>
      </c>
      <c r="F1" s="30"/>
      <c r="G1" s="30" t="s">
        <v>81</v>
      </c>
      <c r="H1" s="30"/>
      <c r="I1" s="30" t="s">
        <v>82</v>
      </c>
      <c r="J1" s="30"/>
      <c r="K1" s="30" t="s">
        <v>111</v>
      </c>
      <c r="L1" s="31"/>
      <c r="M1" s="29" t="s">
        <v>79</v>
      </c>
      <c r="N1" s="30"/>
      <c r="O1" s="30" t="s">
        <v>112</v>
      </c>
      <c r="P1" s="30"/>
      <c r="Q1" s="30" t="s">
        <v>95</v>
      </c>
      <c r="R1" s="30"/>
      <c r="S1" s="30" t="s">
        <v>113</v>
      </c>
      <c r="T1" s="30"/>
      <c r="U1" s="30" t="s">
        <v>114</v>
      </c>
      <c r="V1" s="31"/>
    </row>
    <row r="2" spans="1:22" x14ac:dyDescent="0.15">
      <c r="A2" s="46" t="s">
        <v>72</v>
      </c>
      <c r="B2" s="41"/>
      <c r="C2" s="47">
        <f>'G1 G2 GTU'!$U$8</f>
        <v>-8.5530177106790797E-2</v>
      </c>
      <c r="D2" s="44"/>
      <c r="E2" s="44">
        <f>'G1 G2 GTU'!AB8</f>
        <v>0</v>
      </c>
      <c r="F2" s="44"/>
      <c r="G2" s="44">
        <f>'G1 G2 GTU'!AI8</f>
        <v>8.3878222742470879E-2</v>
      </c>
      <c r="H2" s="44"/>
      <c r="I2" s="44">
        <f>'G1 G2 GTU'!AP8</f>
        <v>0.16616709649215672</v>
      </c>
      <c r="J2" s="44"/>
      <c r="K2" s="44">
        <f>'G1 G2 GTU'!AW8</f>
        <v>0.24692573379802105</v>
      </c>
      <c r="L2" s="45"/>
      <c r="M2" s="47">
        <f>'G1 G2 GTU'!U21</f>
        <v>-7.0505934535576104E-2</v>
      </c>
      <c r="N2" s="44"/>
      <c r="O2" s="44">
        <f>'G1 G2 GTU'!AB21</f>
        <v>0</v>
      </c>
      <c r="P2" s="44"/>
      <c r="Q2" s="44">
        <f>'G1 G2 GTU'!AI21</f>
        <v>6.9379561362965789E-2</v>
      </c>
      <c r="R2" s="44"/>
      <c r="S2" s="44">
        <f>'G1 G2 GTU'!AP21</f>
        <v>0.13766817330846148</v>
      </c>
      <c r="T2" s="44"/>
      <c r="U2" s="44">
        <f>'G1 G2 GTU'!AW21</f>
        <v>0.20489961434573345</v>
      </c>
      <c r="V2" s="45"/>
    </row>
    <row r="3" spans="1:22" ht="14.25" thickBot="1" x14ac:dyDescent="0.2">
      <c r="A3" s="20" t="s">
        <v>75</v>
      </c>
      <c r="B3" s="39" t="s">
        <v>73</v>
      </c>
      <c r="C3" s="20" t="s">
        <v>76</v>
      </c>
      <c r="D3" s="21" t="s">
        <v>77</v>
      </c>
      <c r="E3" s="21" t="s">
        <v>76</v>
      </c>
      <c r="F3" s="21" t="s">
        <v>77</v>
      </c>
      <c r="G3" s="21" t="s">
        <v>76</v>
      </c>
      <c r="H3" s="21" t="s">
        <v>77</v>
      </c>
      <c r="I3" s="21" t="s">
        <v>76</v>
      </c>
      <c r="J3" s="21" t="s">
        <v>77</v>
      </c>
      <c r="K3" s="21" t="s">
        <v>76</v>
      </c>
      <c r="L3" s="33" t="s">
        <v>77</v>
      </c>
      <c r="M3" s="20" t="s">
        <v>76</v>
      </c>
      <c r="N3" s="21" t="s">
        <v>77</v>
      </c>
      <c r="O3" s="21" t="s">
        <v>76</v>
      </c>
      <c r="P3" s="21" t="s">
        <v>77</v>
      </c>
      <c r="Q3" s="21" t="s">
        <v>76</v>
      </c>
      <c r="R3" s="21" t="s">
        <v>77</v>
      </c>
      <c r="S3" s="21" t="s">
        <v>76</v>
      </c>
      <c r="T3" s="21" t="s">
        <v>77</v>
      </c>
      <c r="U3" s="21" t="s">
        <v>76</v>
      </c>
      <c r="V3" s="33" t="s">
        <v>77</v>
      </c>
    </row>
    <row r="4" spans="1:22" x14ac:dyDescent="0.15">
      <c r="A4" s="36">
        <v>0</v>
      </c>
      <c r="B4" s="35">
        <f>A4*PI()/180</f>
        <v>0</v>
      </c>
      <c r="C4" s="36">
        <f>'G1 G2 GTU'!$Y$8+'G1 G2 GTU'!$W$8*COS($B4)</f>
        <v>5.3128828902356734E-2</v>
      </c>
      <c r="D4" s="34">
        <f>'G1 G2 GTU'!$Z$8+'G1 G2 GTU'!$W$8*SIN($B4)</f>
        <v>-9.3850223849219996E-2</v>
      </c>
      <c r="E4" s="34">
        <f>'G1 G2 GTU'!$AF$8+'G1 G2 GTU'!$AD$8*COS($B4)</f>
        <v>1.8621912682899866E-2</v>
      </c>
      <c r="F4" s="34">
        <f>'G1 G2 GTU'!$AG$8+'G1 G2 GTU'!$AD$8*SIN($B4)</f>
        <v>-9.5716835190270605E-2</v>
      </c>
      <c r="G4" s="34">
        <f>'G1 G2 GTU'!$AM$8+'G1 G2 GTU'!$AK$8*COS($B4)</f>
        <v>-1.9799629773198241E-2</v>
      </c>
      <c r="H4" s="34">
        <f>'G1 G2 GTU'!$AN$8+'G1 G2 GTU'!$AK$8*SIN($B4)</f>
        <v>-9.75834465313212E-2</v>
      </c>
      <c r="I4" s="34">
        <f>'G1 G2 GTU'!$AT$8+'G1 G2 GTU'!$AR$8*COS($B4)</f>
        <v>-6.4372949540450447E-2</v>
      </c>
      <c r="J4" s="34">
        <f>'G1 G2 GTU'!$AU$8+'G1 G2 GTU'!$AR$8*SIN($B4)</f>
        <v>-9.9450057872371697E-2</v>
      </c>
      <c r="K4" s="34">
        <f>'G1 G2 GTU'!$BA$8+'G1 G2 GTU'!$AY$8*COS($B4)</f>
        <v>-0.12088168100109865</v>
      </c>
      <c r="L4" s="37">
        <f>'G1 G2 GTU'!$BB$8+'G1 G2 GTU'!$AY$8*SIN($B4)</f>
        <v>-0.101316669213423</v>
      </c>
      <c r="M4" s="36">
        <f>'G1 G2 GTU'!$Y$21+'G1 G2 GTU'!$W$21*COS($B4)</f>
        <v>0.44670523081519048</v>
      </c>
      <c r="N4" s="34">
        <f>'G1 G2 GTU'!$Z$21+'G1 G2 GTU'!$W$21*SIN($B4)</f>
        <v>0.13102611124826199</v>
      </c>
      <c r="O4" s="34">
        <f>'G1 G2 GTU'!$AF$21+'G1 G2 GTU'!$AD$21*COS($B4)</f>
        <v>0.42214991986123995</v>
      </c>
      <c r="P4" s="34">
        <f>'G1 G2 GTU'!$AG$21+'G1 G2 GTU'!$AD$21*SIN($B4)</f>
        <v>0.13317062719405701</v>
      </c>
      <c r="Q4" s="34">
        <f>'G1 G2 GTU'!$AM$21+'G1 G2 GTU'!$AK$21*COS($B4)</f>
        <v>0.39395108996487921</v>
      </c>
      <c r="R4" s="34">
        <f>'G1 G2 GTU'!$AN$21+'G1 G2 GTU'!$AK$21*SIN($B4)</f>
        <v>0.13531514313985099</v>
      </c>
      <c r="S4" s="34">
        <f>'G1 G2 GTU'!$AT$21+'G1 G2 GTU'!$AR$21*COS($B4)</f>
        <v>0.3600341420434291</v>
      </c>
      <c r="T4" s="34">
        <f>'G1 G2 GTU'!$AU$21+'G1 G2 GTU'!$AR$21*SIN($B4)</f>
        <v>0.137459659085646</v>
      </c>
      <c r="U4" s="34">
        <f>'G1 G2 GTU'!$BA$21+'G1 G2 GTU'!$AY$21*COS($B4)</f>
        <v>0.31503785064104739</v>
      </c>
      <c r="V4" s="37">
        <f>'G1 G2 GTU'!$BB$21+'G1 G2 GTU'!$AY$21*SIN($B4)</f>
        <v>0.13960417503143999</v>
      </c>
    </row>
    <row r="5" spans="1:22" x14ac:dyDescent="0.15">
      <c r="A5" s="18">
        <f>A4+5</f>
        <v>5</v>
      </c>
      <c r="B5" s="12">
        <f>A5*PI()/180</f>
        <v>8.7266462599716474E-2</v>
      </c>
      <c r="C5" s="18">
        <f>'G1 G2 GTU'!$Y$8+'G1 G2 GTU'!$W$8*COS($B5)</f>
        <v>5.2060199136289204E-2</v>
      </c>
      <c r="D5" s="9">
        <f>'G1 G2 GTU'!$Z$8+'G1 G2 GTU'!$W$8*SIN($B5)</f>
        <v>-6.9374578229134815E-2</v>
      </c>
      <c r="E5" s="9">
        <f>'G1 G2 GTU'!$AF$8+'G1 G2 GTU'!$AD$8*COS($B5)</f>
        <v>1.7667358933443816E-2</v>
      </c>
      <c r="F5" s="9">
        <f>'G1 G2 GTU'!$AG$8+'G1 G2 GTU'!$AD$8*SIN($B5)</f>
        <v>-7.3853959909353048E-2</v>
      </c>
      <c r="G5" s="9">
        <f>'G1 G2 GTU'!$AM$8+'G1 G2 GTU'!$AK$8*COS($B5)</f>
        <v>-2.0625211171354463E-2</v>
      </c>
      <c r="H5" s="9">
        <f>'G1 G2 GTU'!$AN$8+'G1 G2 GTU'!$AK$8*SIN($B5)</f>
        <v>-7.867452374680528E-2</v>
      </c>
      <c r="I5" s="9">
        <f>'G1 G2 GTU'!$AT$8+'G1 G2 GTU'!$AR$8*COS($B5)</f>
        <v>-6.5046149217365512E-2</v>
      </c>
      <c r="J5" s="9">
        <f>'G1 G2 GTU'!$AU$8+'G1 G2 GTU'!$AR$8*SIN($B5)</f>
        <v>-8.4031250305029254E-2</v>
      </c>
      <c r="K5" s="9">
        <f>'G1 G2 GTU'!$BA$8+'G1 G2 GTU'!$AY$8*COS($B5)</f>
        <v>-0.1213570811118799</v>
      </c>
      <c r="L5" s="32">
        <f>'G1 G2 GTU'!$BB$8+'G1 G2 GTU'!$AY$8*SIN($B5)</f>
        <v>-9.0428216534390954E-2</v>
      </c>
      <c r="M5" s="18">
        <f>'G1 G2 GTU'!$Y$21+'G1 G2 GTU'!$W$21*COS($B5)</f>
        <v>0.44571744844834504</v>
      </c>
      <c r="N5" s="9">
        <f>'G1 G2 GTU'!$Z$21+'G1 G2 GTU'!$W$21*SIN($B5)</f>
        <v>0.15365004699136403</v>
      </c>
      <c r="O5" s="9">
        <f>'G1 G2 GTU'!$AF$21+'G1 G2 GTU'!$AD$21*COS($B5)</f>
        <v>0.42126723231156543</v>
      </c>
      <c r="P5" s="9">
        <f>'G1 G2 GTU'!$AG$21+'G1 G2 GTU'!$AD$21*SIN($B5)</f>
        <v>0.15338749588432088</v>
      </c>
      <c r="Q5" s="9">
        <f>'G1 G2 GTU'!$AM$21+'G1 G2 GTU'!$AK$21*COS($B5)</f>
        <v>0.39318736192195991</v>
      </c>
      <c r="R5" s="9">
        <f>'G1 G2 GTU'!$AN$21+'G1 G2 GTU'!$AK$21*SIN($B5)</f>
        <v>0.15280739117763598</v>
      </c>
      <c r="S5" s="9">
        <f>'G1 G2 GTU'!$AT$21+'G1 G2 GTU'!$AR$21*COS($B5)</f>
        <v>0.35941113267269764</v>
      </c>
      <c r="T5" s="9">
        <f>'G1 G2 GTU'!$AU$21+'G1 G2 GTU'!$AR$21*SIN($B5)</f>
        <v>0.15172891964735649</v>
      </c>
      <c r="U5" s="9">
        <f>'G1 G2 GTU'!$BA$21+'G1 G2 GTU'!$AY$21*COS($B5)</f>
        <v>0.3145977201893938</v>
      </c>
      <c r="V5" s="32">
        <f>'G1 G2 GTU'!$BB$21+'G1 G2 GTU'!$AY$21*SIN($B5)</f>
        <v>0.14968481970683903</v>
      </c>
    </row>
    <row r="6" spans="1:22" x14ac:dyDescent="0.15">
      <c r="A6" s="18">
        <f t="shared" ref="A6:A69" si="0">A5+5</f>
        <v>10</v>
      </c>
      <c r="B6" s="12">
        <f t="shared" ref="B6:B69" si="1">A6*PI()/180</f>
        <v>0.17453292519943295</v>
      </c>
      <c r="C6" s="18">
        <f>'G1 G2 GTU'!$Y$8+'G1 G2 GTU'!$W$8*COS($B6)</f>
        <v>4.8862442755862739E-2</v>
      </c>
      <c r="D6" s="9">
        <f>'G1 G2 GTU'!$Z$8+'G1 G2 GTU'!$W$8*SIN($B6)</f>
        <v>-4.5085207051017373E-2</v>
      </c>
      <c r="E6" s="9">
        <f>'G1 G2 GTU'!$AF$8+'G1 G2 GTU'!$AD$8*COS($B6)</f>
        <v>1.4810962415484297E-2</v>
      </c>
      <c r="F6" s="9">
        <f>'G1 G2 GTU'!$AG$8+'G1 G2 GTU'!$AD$8*SIN($B6)</f>
        <v>-5.2157474310488297E-2</v>
      </c>
      <c r="G6" s="9">
        <f>'G1 G2 GTU'!$AM$8+'G1 G2 GTU'!$AK$8*COS($B6)</f>
        <v>-2.3095672192883443E-2</v>
      </c>
      <c r="H6" s="9">
        <f>'G1 G2 GTU'!$AN$8+'G1 G2 GTU'!$AK$8*SIN($B6)</f>
        <v>-5.9909509282199284E-2</v>
      </c>
      <c r="I6" s="9">
        <f>'G1 G2 GTU'!$AT$8+'G1 G2 GTU'!$AR$8*COS($B6)</f>
        <v>-6.7060624792080331E-2</v>
      </c>
      <c r="J6" s="9">
        <f>'G1 G2 GTU'!$AU$8+'G1 G2 GTU'!$AR$8*SIN($B6)</f>
        <v>-6.8729789173404859E-2</v>
      </c>
      <c r="K6" s="9">
        <f>'G1 G2 GTU'!$BA$8+'G1 G2 GTU'!$AY$8*COS($B6)</f>
        <v>-0.12277966336232619</v>
      </c>
      <c r="L6" s="32">
        <f>'G1 G2 GTU'!$BB$8+'G1 G2 GTU'!$AY$8*SIN($B6)</f>
        <v>-7.9622631554873841E-2</v>
      </c>
      <c r="M6" s="18">
        <f>'G1 G2 GTU'!$Y$21+'G1 G2 GTU'!$W$21*COS($B6)</f>
        <v>0.44276161896805977</v>
      </c>
      <c r="N6" s="9">
        <f>'G1 G2 GTU'!$Z$21+'G1 G2 GTU'!$W$21*SIN($B6)</f>
        <v>0.17610180092275515</v>
      </c>
      <c r="O6" s="9">
        <f>'G1 G2 GTU'!$AF$21+'G1 G2 GTU'!$AD$21*COS($B6)</f>
        <v>0.41862588744777629</v>
      </c>
      <c r="P6" s="9">
        <f>'G1 G2 GTU'!$AG$21+'G1 G2 GTU'!$AD$21*SIN($B6)</f>
        <v>0.1734505019965728</v>
      </c>
      <c r="Q6" s="9">
        <f>'G1 G2 GTU'!$AM$21+'G1 G2 GTU'!$AK$21*COS($B6)</f>
        <v>0.39090199022476035</v>
      </c>
      <c r="R6" s="9">
        <f>'G1 G2 GTU'!$AN$21+'G1 G2 GTU'!$AK$21*SIN($B6)</f>
        <v>0.17016651264574528</v>
      </c>
      <c r="S6" s="9">
        <f>'G1 G2 GTU'!$AT$21+'G1 G2 GTU'!$AR$21*COS($B6)</f>
        <v>0.35754684603799763</v>
      </c>
      <c r="T6" s="9">
        <f>'G1 G2 GTU'!$AU$21+'G1 G2 GTU'!$AR$21*SIN($B6)</f>
        <v>0.16588958252017727</v>
      </c>
      <c r="U6" s="9">
        <f>'G1 G2 GTU'!$BA$21+'G1 G2 GTU'!$AY$21*COS($B6)</f>
        <v>0.31328067849292818</v>
      </c>
      <c r="V6" s="32">
        <f>'G1 G2 GTU'!$BB$21+'G1 G2 GTU'!$AY$21*SIN($B6)</f>
        <v>0.15968874458939863</v>
      </c>
    </row>
    <row r="7" spans="1:22" x14ac:dyDescent="0.15">
      <c r="A7" s="18">
        <f t="shared" si="0"/>
        <v>15</v>
      </c>
      <c r="B7" s="12">
        <f t="shared" si="1"/>
        <v>0.26179938779914941</v>
      </c>
      <c r="C7" s="18">
        <f>'G1 G2 GTU'!$Y$8+'G1 G2 GTU'!$W$8*COS($B7)</f>
        <v>4.3559896617990451E-2</v>
      </c>
      <c r="D7" s="9">
        <f>'G1 G2 GTU'!$Z$8+'G1 G2 GTU'!$W$8*SIN($B7)</f>
        <v>-2.1166967095856457E-2</v>
      </c>
      <c r="E7" s="9">
        <f>'G1 G2 GTU'!$AF$8+'G1 G2 GTU'!$AD$8*COS($B7)</f>
        <v>1.0074462031262388E-2</v>
      </c>
      <c r="F7" s="9">
        <f>'G1 G2 GTU'!$AG$8+'G1 G2 GTU'!$AD$8*SIN($B7)</f>
        <v>-3.0792501749779919E-2</v>
      </c>
      <c r="G7" s="9">
        <f>'G1 G2 GTU'!$AM$8+'G1 G2 GTU'!$AK$8*COS($B7)</f>
        <v>-2.7192211137706229E-2</v>
      </c>
      <c r="H7" s="9">
        <f>'G1 G2 GTU'!$AN$8+'G1 G2 GTU'!$AK$8*SIN($B7)</f>
        <v>-4.1431216228204365E-2</v>
      </c>
      <c r="I7" s="9">
        <f>'G1 G2 GTU'!$AT$8+'G1 G2 GTU'!$AR$8*COS($B7)</f>
        <v>-7.0401044889097708E-2</v>
      </c>
      <c r="J7" s="9">
        <f>'G1 G2 GTU'!$AU$8+'G1 G2 GTU'!$AR$8*SIN($B7)</f>
        <v>-5.3662127835984987E-2</v>
      </c>
      <c r="K7" s="9">
        <f>'G1 G2 GTU'!$BA$8+'G1 G2 GTU'!$AY$8*COS($B7)</f>
        <v>-0.12513860104253294</v>
      </c>
      <c r="L7" s="32">
        <f>'G1 G2 GTU'!$BB$8+'G1 G2 GTU'!$AY$8*SIN($B7)</f>
        <v>-6.8982151301156355E-2</v>
      </c>
      <c r="M7" s="18">
        <f>'G1 G2 GTU'!$Y$21+'G1 G2 GTU'!$W$21*COS($B7)</f>
        <v>0.43786023802145829</v>
      </c>
      <c r="N7" s="9">
        <f>'G1 G2 GTU'!$Z$21+'G1 G2 GTU'!$W$21*SIN($B7)</f>
        <v>0.1982105016382778</v>
      </c>
      <c r="O7" s="9">
        <f>'G1 G2 GTU'!$AF$21+'G1 G2 GTU'!$AD$21*COS($B7)</f>
        <v>0.41424598749917352</v>
      </c>
      <c r="P7" s="9">
        <f>'G1 G2 GTU'!$AG$21+'G1 G2 GTU'!$AD$21*SIN($B7)</f>
        <v>0.19320695393992415</v>
      </c>
      <c r="Q7" s="9">
        <f>'G1 G2 GTU'!$AM$21+'G1 G2 GTU'!$AK$21*COS($B7)</f>
        <v>0.38711236793184134</v>
      </c>
      <c r="R7" s="9">
        <f>'G1 G2 GTU'!$AN$21+'G1 G2 GTU'!$AK$21*SIN($B7)</f>
        <v>0.18726039414808249</v>
      </c>
      <c r="S7" s="9">
        <f>'G1 G2 GTU'!$AT$21+'G1 G2 GTU'!$AR$21*COS($B7)</f>
        <v>0.35445547048630632</v>
      </c>
      <c r="T7" s="9">
        <f>'G1 G2 GTU'!$AU$21+'G1 G2 GTU'!$AR$21*SIN($B7)</f>
        <v>0.17983387650920413</v>
      </c>
      <c r="U7" s="9">
        <f>'G1 G2 GTU'!$BA$21+'G1 G2 GTU'!$AY$21*COS($B7)</f>
        <v>0.31109674903421203</v>
      </c>
      <c r="V7" s="32">
        <f>'G1 G2 GTU'!$BB$21+'G1 G2 GTU'!$AY$21*SIN($B7)</f>
        <v>0.16953981377022748</v>
      </c>
    </row>
    <row r="8" spans="1:22" x14ac:dyDescent="0.15">
      <c r="A8" s="18">
        <f t="shared" si="0"/>
        <v>20</v>
      </c>
      <c r="B8" s="12">
        <f t="shared" si="1"/>
        <v>0.3490658503988659</v>
      </c>
      <c r="C8" s="18">
        <f>'G1 G2 GTU'!$Y$8+'G1 G2 GTU'!$W$8*COS($B8)</f>
        <v>3.6192916300546468E-2</v>
      </c>
      <c r="D8" s="9">
        <f>'G1 G2 GTU'!$Z$8+'G1 G2 GTU'!$W$8*SIN($B8)</f>
        <v>2.1981093880610175E-3</v>
      </c>
      <c r="E8" s="9">
        <f>'G1 G2 GTU'!$AF$8+'G1 G2 GTU'!$AD$8*COS($B8)</f>
        <v>3.4939054086791377E-3</v>
      </c>
      <c r="F8" s="9">
        <f>'G1 G2 GTU'!$AG$8+'G1 G2 GTU'!$AD$8*SIN($B8)</f>
        <v>-9.9216425689380161E-3</v>
      </c>
      <c r="G8" s="9">
        <f>'G1 G2 GTU'!$AM$8+'G1 G2 GTU'!$AK$8*COS($B8)</f>
        <v>-3.2883650870894843E-2</v>
      </c>
      <c r="H8" s="9">
        <f>'G1 G2 GTU'!$AN$8+'G1 G2 GTU'!$AK$8*SIN($B8)</f>
        <v>-2.3380275552459834E-2</v>
      </c>
      <c r="I8" s="9">
        <f>'G1 G2 GTU'!$AT$8+'G1 G2 GTU'!$AR$8*COS($B8)</f>
        <v>-7.5041986894478496E-2</v>
      </c>
      <c r="J8" s="9">
        <f>'G1 G2 GTU'!$AU$8+'G1 G2 GTU'!$AR$8*SIN($B8)</f>
        <v>-3.8942940293650086E-2</v>
      </c>
      <c r="K8" s="9">
        <f>'G1 G2 GTU'!$BA$8+'G1 G2 GTU'!$AY$8*COS($B8)</f>
        <v>-0.12841594121238831</v>
      </c>
      <c r="L8" s="32">
        <f>'G1 G2 GTU'!$BB$8+'G1 G2 GTU'!$AY$8*SIN($B8)</f>
        <v>-5.8587756252866947E-2</v>
      </c>
      <c r="M8" s="18">
        <f>'G1 G2 GTU'!$Y$21+'G1 G2 GTU'!$W$21*COS($B8)</f>
        <v>0.43105060807707885</v>
      </c>
      <c r="N8" s="9">
        <f>'G1 G2 GTU'!$Z$21+'G1 G2 GTU'!$W$21*SIN($B8)</f>
        <v>0.2198078885758884</v>
      </c>
      <c r="O8" s="9">
        <f>'G1 G2 GTU'!$AF$21+'G1 G2 GTU'!$AD$21*COS($B8)</f>
        <v>0.40816086614902203</v>
      </c>
      <c r="P8" s="9">
        <f>'G1 G2 GTU'!$AG$21+'G1 G2 GTU'!$AD$21*SIN($B8)</f>
        <v>0.21250649318581427</v>
      </c>
      <c r="Q8" s="9">
        <f>'G1 G2 GTU'!$AM$21+'G1 G2 GTU'!$AK$21*COS($B8)</f>
        <v>0.38184733635708845</v>
      </c>
      <c r="R8" s="9">
        <f>'G1 G2 GTU'!$AN$21+'G1 G2 GTU'!$AK$21*SIN($B8)</f>
        <v>0.2039589409248469</v>
      </c>
      <c r="S8" s="9">
        <f>'G1 G2 GTU'!$AT$21+'G1 G2 GTU'!$AR$21*COS($B8)</f>
        <v>0.3501605332521957</v>
      </c>
      <c r="T8" s="9">
        <f>'G1 G2 GTU'!$AU$21+'G1 G2 GTU'!$AR$21*SIN($B8)</f>
        <v>0.1934556771173857</v>
      </c>
      <c r="U8" s="9">
        <f>'G1 G2 GTU'!$BA$21+'G1 G2 GTU'!$AY$21*COS($B8)</f>
        <v>0.30806255283511896</v>
      </c>
      <c r="V8" s="32">
        <f>'G1 G2 GTU'!$BB$21+'G1 G2 GTU'!$AY$21*SIN($B8)</f>
        <v>0.17916305466462129</v>
      </c>
    </row>
    <row r="9" spans="1:22" x14ac:dyDescent="0.15">
      <c r="A9" s="18">
        <f t="shared" si="0"/>
        <v>25</v>
      </c>
      <c r="B9" s="12">
        <f t="shared" si="1"/>
        <v>0.43633231299858238</v>
      </c>
      <c r="C9" s="18">
        <f>'G1 G2 GTU'!$Y$8+'G1 G2 GTU'!$W$8*COS($B9)</f>
        <v>2.6817568972050815E-2</v>
      </c>
      <c r="D9" s="9">
        <f>'G1 G2 GTU'!$Z$8+'G1 G2 GTU'!$W$8*SIN($B9)</f>
        <v>2.4832200060473528E-2</v>
      </c>
      <c r="E9" s="9">
        <f>'G1 G2 GTU'!$AF$8+'G1 G2 GTU'!$AD$8*COS($B9)</f>
        <v>-4.8806254429189233E-3</v>
      </c>
      <c r="F9" s="9">
        <f>'G1 G2 GTU'!$AG$8+'G1 G2 GTU'!$AD$8*SIN($B9)</f>
        <v>1.0296263391501845E-2</v>
      </c>
      <c r="G9" s="9">
        <f>'G1 G2 GTU'!$AM$8+'G1 G2 GTU'!$AK$8*COS($B9)</f>
        <v>-4.0126676099494496E-2</v>
      </c>
      <c r="H9" s="9">
        <f>'G1 G2 GTU'!$AN$8+'G1 G2 GTU'!$AK$8*SIN($B9)</f>
        <v>-5.8940658129640888E-3</v>
      </c>
      <c r="I9" s="9">
        <f>'G1 G2 GTU'!$AT$8+'G1 G2 GTU'!$AR$8*COS($B9)</f>
        <v>-8.0948130437284438E-2</v>
      </c>
      <c r="J9" s="9">
        <f>'G1 G2 GTU'!$AU$8+'G1 G2 GTU'!$AR$8*SIN($B9)</f>
        <v>-2.4684248451285751E-2</v>
      </c>
      <c r="K9" s="9">
        <f>'G1 G2 GTU'!$BA$8+'G1 G2 GTU'!$AY$8*COS($B9)</f>
        <v>-0.13258674133428755</v>
      </c>
      <c r="L9" s="32">
        <f>'G1 G2 GTU'!$BB$8+'G1 G2 GTU'!$AY$8*SIN($B9)</f>
        <v>-4.8518554032630425E-2</v>
      </c>
      <c r="M9" s="18">
        <f>'G1 G2 GTU'!$Y$21+'G1 G2 GTU'!$W$21*COS($B9)</f>
        <v>0.42238455453056534</v>
      </c>
      <c r="N9" s="9">
        <f>'G1 G2 GTU'!$Z$21+'G1 G2 GTU'!$W$21*SIN($B9)</f>
        <v>0.24072959258013288</v>
      </c>
      <c r="O9" s="9">
        <f>'G1 G2 GTU'!$AF$21+'G1 G2 GTU'!$AD$21*COS($B9)</f>
        <v>0.40041683484509294</v>
      </c>
      <c r="P9" s="9">
        <f>'G1 G2 GTU'!$AG$21+'G1 G2 GTU'!$AD$21*SIN($B9)</f>
        <v>0.23120223858720146</v>
      </c>
      <c r="Q9" s="9">
        <f>'G1 G2 GTU'!$AM$21+'G1 G2 GTU'!$AK$21*COS($B9)</f>
        <v>0.37514696556989857</v>
      </c>
      <c r="R9" s="9">
        <f>'G1 G2 GTU'!$AN$21+'G1 G2 GTU'!$AK$21*SIN($B9)</f>
        <v>0.22013506695220916</v>
      </c>
      <c r="S9" s="9">
        <f>'G1 G2 GTU'!$AT$21+'G1 G2 GTU'!$AR$21*COS($B9)</f>
        <v>0.34469472140137125</v>
      </c>
      <c r="T9" s="9">
        <f>'G1 G2 GTU'!$AU$21+'G1 G2 GTU'!$AR$21*SIN($B9)</f>
        <v>0.20665131421702559</v>
      </c>
      <c r="U9" s="9">
        <f>'G1 G2 GTU'!$BA$21+'G1 G2 GTU'!$AY$21*COS($B9)</f>
        <v>0.3042011819608218</v>
      </c>
      <c r="V9" s="32">
        <f>'G1 G2 GTU'!$BB$21+'G1 G2 GTU'!$AY$21*SIN($B9)</f>
        <v>0.18848522859870198</v>
      </c>
    </row>
    <row r="10" spans="1:22" x14ac:dyDescent="0.15">
      <c r="A10" s="18">
        <f t="shared" si="0"/>
        <v>30</v>
      </c>
      <c r="B10" s="12">
        <f t="shared" si="1"/>
        <v>0.52359877559829882</v>
      </c>
      <c r="C10" s="18">
        <f>'G1 G2 GTU'!$Y$8+'G1 G2 GTU'!$W$8*COS($B10)</f>
        <v>1.550520668666297E-2</v>
      </c>
      <c r="D10" s="9">
        <f>'G1 G2 GTU'!$Z$8+'G1 G2 GTU'!$W$8*SIN($B10)</f>
        <v>4.6563045824526347E-2</v>
      </c>
      <c r="E10" s="9">
        <f>'G1 G2 GTU'!$AF$8+'G1 G2 GTU'!$AD$8*COS($B10)</f>
        <v>-1.4985395287071046E-2</v>
      </c>
      <c r="F10" s="9">
        <f>'G1 G2 GTU'!$AG$8+'G1 G2 GTU'!$AD$8*SIN($B10)</f>
        <v>2.9707345659275297E-2</v>
      </c>
      <c r="G10" s="9">
        <f>'G1 G2 GTU'!$AM$8+'G1 G2 GTU'!$AK$8*COS($B10)</f>
        <v>-4.8866163028057297E-2</v>
      </c>
      <c r="H10" s="9">
        <f>'G1 G2 GTU'!$AN$8+'G1 G2 GTU'!$AK$8*SIN($B10)</f>
        <v>1.089433237570317E-2</v>
      </c>
      <c r="I10" s="9">
        <f>'G1 G2 GTU'!$AT$8+'G1 G2 GTU'!$AR$8*COS($B10)</f>
        <v>-8.8074526198927722E-2</v>
      </c>
      <c r="J10" s="9">
        <f>'G1 G2 GTU'!$AU$8+'G1 G2 GTU'!$AR$8*SIN($B10)</f>
        <v>-1.0994569563445938E-2</v>
      </c>
      <c r="K10" s="9">
        <f>'G1 G2 GTU'!$BA$8+'G1 G2 GTU'!$AY$8*COS($B10)</f>
        <v>-0.13761925910090506</v>
      </c>
      <c r="L10" s="32">
        <f>'G1 G2 GTU'!$BB$8+'G1 G2 GTU'!$AY$8*SIN($B10)</f>
        <v>-3.8851177349293331E-2</v>
      </c>
      <c r="M10" s="18">
        <f>'G1 G2 GTU'!$Y$21+'G1 G2 GTU'!$W$21*COS($B10)</f>
        <v>0.41192803128211275</v>
      </c>
      <c r="N10" s="9">
        <f>'G1 G2 GTU'!$Z$21+'G1 G2 GTU'!$W$21*SIN($B10)</f>
        <v>0.26081638685066871</v>
      </c>
      <c r="O10" s="9">
        <f>'G1 G2 GTU'!$AF$21+'G1 G2 GTU'!$AD$21*COS($B10)</f>
        <v>0.39107283034158341</v>
      </c>
      <c r="P10" s="9">
        <f>'G1 G2 GTU'!$AG$21+'G1 G2 GTU'!$AD$21*SIN($B10)</f>
        <v>0.24915190423278144</v>
      </c>
      <c r="Q10" s="9">
        <f>'G1 G2 GTU'!$AM$21+'G1 G2 GTU'!$AK$21*COS($B10)</f>
        <v>0.36706224943775678</v>
      </c>
      <c r="R10" s="9">
        <f>'G1 G2 GTU'!$AN$21+'G1 G2 GTU'!$AK$21*SIN($B10)</f>
        <v>0.23566566214368909</v>
      </c>
      <c r="S10" s="9">
        <f>'G1 G2 GTU'!$AT$21+'G1 G2 GTU'!$AR$21*COS($B10)</f>
        <v>0.33809963306236529</v>
      </c>
      <c r="T10" s="9">
        <f>'G1 G2 GTU'!$AU$21+'G1 G2 GTU'!$AR$21*SIN($B10)</f>
        <v>0.21932036104205205</v>
      </c>
      <c r="U10" s="9">
        <f>'G1 G2 GTU'!$BA$21+'G1 G2 GTU'!$AY$21*COS($B10)</f>
        <v>0.29954202377523342</v>
      </c>
      <c r="V10" s="32">
        <f>'G1 G2 GTU'!$BB$21+'G1 G2 GTU'!$AY$21*SIN($B10)</f>
        <v>0.19743538819994869</v>
      </c>
    </row>
    <row r="11" spans="1:22" x14ac:dyDescent="0.15">
      <c r="A11" s="18">
        <f t="shared" si="0"/>
        <v>35</v>
      </c>
      <c r="B11" s="12">
        <f t="shared" si="1"/>
        <v>0.6108652381980153</v>
      </c>
      <c r="C11" s="18">
        <f>'G1 G2 GTU'!$Y$8+'G1 G2 GTU'!$W$8*COS($B11)</f>
        <v>2.3419233519656746E-3</v>
      </c>
      <c r="D11" s="9">
        <f>'G1 G2 GTU'!$Z$8+'G1 G2 GTU'!$W$8*SIN($B11)</f>
        <v>6.7225261822511692E-2</v>
      </c>
      <c r="E11" s="9">
        <f>'G1 G2 GTU'!$AF$8+'G1 G2 GTU'!$AD$8*COS($B11)</f>
        <v>-2.6743500723836466E-2</v>
      </c>
      <c r="F11" s="9">
        <f>'G1 G2 GTU'!$AG$8+'G1 G2 GTU'!$AD$8*SIN($B11)</f>
        <v>4.8163874177592741E-2</v>
      </c>
      <c r="G11" s="9">
        <f>'G1 G2 GTU'!$AM$8+'G1 G2 GTU'!$AK$8*COS($B11)</f>
        <v>-5.9035598884010415E-2</v>
      </c>
      <c r="H11" s="9">
        <f>'G1 G2 GTU'!$AN$8+'G1 G2 GTU'!$AK$8*SIN($B11)</f>
        <v>2.6857149166214234E-2</v>
      </c>
      <c r="I11" s="9">
        <f>'G1 G2 GTU'!$AT$8+'G1 G2 GTU'!$AR$8*COS($B11)</f>
        <v>-9.6366938004626868E-2</v>
      </c>
      <c r="J11" s="9">
        <f>'G1 G2 GTU'!$AU$8+'G1 G2 GTU'!$AR$8*SIN($B11)</f>
        <v>2.0219096474788228E-3</v>
      </c>
      <c r="K11" s="9">
        <f>'G1 G2 GTU'!$BA$8+'G1 G2 GTU'!$AY$8*COS($B11)</f>
        <v>-0.1434751940133196</v>
      </c>
      <c r="L11" s="32">
        <f>'G1 G2 GTU'!$BB$8+'G1 G2 GTU'!$AY$8*SIN($B11)</f>
        <v>-2.9659200776737477E-2</v>
      </c>
      <c r="M11" s="18">
        <f>'G1 G2 GTU'!$Y$21+'G1 G2 GTU'!$W$21*COS($B11)</f>
        <v>0.39976061878746327</v>
      </c>
      <c r="N11" s="9">
        <f>'G1 G2 GTU'!$Z$21+'G1 G2 GTU'!$W$21*SIN($B11)</f>
        <v>0.27991539875435911</v>
      </c>
      <c r="O11" s="9">
        <f>'G1 G2 GTU'!$AF$21+'G1 G2 GTU'!$AD$21*COS($B11)</f>
        <v>0.38019996615482909</v>
      </c>
      <c r="P11" s="9">
        <f>'G1 G2 GTU'!$AG$21+'G1 G2 GTU'!$AD$21*SIN($B11)</f>
        <v>0.26621888232868696</v>
      </c>
      <c r="Q11" s="9">
        <f>'G1 G2 GTU'!$AM$21+'G1 G2 GTU'!$AK$21*COS($B11)</f>
        <v>0.35765471753211364</v>
      </c>
      <c r="R11" s="9">
        <f>'G1 G2 GTU'!$AN$21+'G1 G2 GTU'!$AK$21*SIN($B11)</f>
        <v>0.25043252929224979</v>
      </c>
      <c r="S11" s="9">
        <f>'G1 G2 GTU'!$AT$21+'G1 G2 GTU'!$AR$21*COS($B11)</f>
        <v>0.33042546083966079</v>
      </c>
      <c r="T11" s="9">
        <f>'G1 G2 GTU'!$AU$21+'G1 G2 GTU'!$AR$21*SIN($B11)</f>
        <v>0.23136639849634699</v>
      </c>
      <c r="U11" s="9">
        <f>'G1 G2 GTU'!$BA$21+'G1 G2 GTU'!$AY$21*COS($B11)</f>
        <v>0.29412053728542276</v>
      </c>
      <c r="V11" s="32">
        <f>'G1 G2 GTU'!$BB$21+'G1 G2 GTU'!$AY$21*SIN($B11)</f>
        <v>0.2059454173495418</v>
      </c>
    </row>
    <row r="12" spans="1:22" x14ac:dyDescent="0.15">
      <c r="A12" s="18">
        <f t="shared" si="0"/>
        <v>40</v>
      </c>
      <c r="B12" s="12">
        <f t="shared" si="1"/>
        <v>0.69813170079773179</v>
      </c>
      <c r="C12" s="18">
        <f>'G1 G2 GTU'!$Y$8+'G1 G2 GTU'!$W$8*COS($B12)</f>
        <v>-1.2572100497656169E-2</v>
      </c>
      <c r="D12" s="9">
        <f>'G1 G2 GTU'!$Z$8+'G1 G2 GTU'!$W$8*SIN($B12)</f>
        <v>8.6661596114497738E-2</v>
      </c>
      <c r="E12" s="9">
        <f>'G1 G2 GTU'!$AF$8+'G1 G2 GTU'!$AD$8*COS($B12)</f>
        <v>-4.0065455471103184E-2</v>
      </c>
      <c r="F12" s="9">
        <f>'G1 G2 GTU'!$AG$8+'G1 G2 GTU'!$AD$8*SIN($B12)</f>
        <v>6.5525383620073069E-2</v>
      </c>
      <c r="G12" s="9">
        <f>'G1 G2 GTU'!$AM$8+'G1 G2 GTU'!$AK$8*COS($B12)</f>
        <v>-7.0557588120016779E-2</v>
      </c>
      <c r="H12" s="9">
        <f>'G1 G2 GTU'!$AN$8+'G1 G2 GTU'!$AK$8*SIN($B12)</f>
        <v>4.1872897884180971E-2</v>
      </c>
      <c r="I12" s="9">
        <f>'G1 G2 GTU'!$AT$8+'G1 G2 GTU'!$AR$8*COS($B12)</f>
        <v>-0.10576225559344538</v>
      </c>
      <c r="J12" s="9">
        <f>'G1 G2 GTU'!$AU$8+'G1 G2 GTU'!$AR$8*SIN($B12)</f>
        <v>1.4266125915128339E-2</v>
      </c>
      <c r="K12" s="9">
        <f>'G1 G2 GTU'!$BA$8+'G1 G2 GTU'!$AY$8*COS($B12)</f>
        <v>-0.15010997887093747</v>
      </c>
      <c r="L12" s="32">
        <f>'G1 G2 GTU'!$BB$8+'G1 G2 GTU'!$AY$8*SIN($B12)</f>
        <v>-2.1012580806947248E-2</v>
      </c>
      <c r="M12" s="18">
        <f>'G1 G2 GTU'!$Y$21+'G1 G2 GTU'!$W$21*COS($B12)</f>
        <v>0.38597491840258569</v>
      </c>
      <c r="N12" s="9">
        <f>'G1 G2 GTU'!$Z$21+'G1 G2 GTU'!$W$21*SIN($B12)</f>
        <v>0.29788127327831837</v>
      </c>
      <c r="O12" s="9">
        <f>'G1 G2 GTU'!$AF$21+'G1 G2 GTU'!$AD$21*COS($B12)</f>
        <v>0.3678809913465062</v>
      </c>
      <c r="P12" s="9">
        <f>'G1 G2 GTU'!$AG$21+'G1 G2 GTU'!$AD$21*SIN($B12)</f>
        <v>0.282273282866285</v>
      </c>
      <c r="Q12" s="9">
        <f>'G1 G2 GTU'!$AM$21+'G1 G2 GTU'!$AK$21*COS($B12)</f>
        <v>0.34699596685119416</v>
      </c>
      <c r="R12" s="9">
        <f>'G1 G2 GTU'!$AN$21+'G1 G2 GTU'!$AK$21*SIN($B12)</f>
        <v>0.26432328362241242</v>
      </c>
      <c r="S12" s="9">
        <f>'G1 G2 GTU'!$AT$21+'G1 G2 GTU'!$AR$21*COS($B12)</f>
        <v>0.32173060981766444</v>
      </c>
      <c r="T12" s="9">
        <f>'G1 G2 GTU'!$AU$21+'G1 G2 GTU'!$AR$21*SIN($B12)</f>
        <v>0.24269774896128693</v>
      </c>
      <c r="U12" s="9">
        <f>'G1 G2 GTU'!$BA$21+'G1 G2 GTU'!$AY$21*COS($B12)</f>
        <v>0.28797798327716029</v>
      </c>
      <c r="V12" s="32">
        <f>'G1 G2 GTU'!$BB$21+'G1 G2 GTU'!$AY$21*SIN($B12)</f>
        <v>0.21395054958715684</v>
      </c>
    </row>
    <row r="13" spans="1:22" x14ac:dyDescent="0.15">
      <c r="A13" s="18">
        <f t="shared" si="0"/>
        <v>45</v>
      </c>
      <c r="B13" s="12">
        <f t="shared" si="1"/>
        <v>0.78539816339744828</v>
      </c>
      <c r="C13" s="18">
        <f>'G1 G2 GTU'!$Y$8+'G1 G2 GTU'!$W$8*COS($B13)</f>
        <v>-2.9123360135373061E-2</v>
      </c>
      <c r="D13" s="9">
        <f>'G1 G2 GTU'!$Z$8+'G1 G2 GTU'!$W$8*SIN($B13)</f>
        <v>0.10472412646054292</v>
      </c>
      <c r="E13" s="9">
        <f>'G1 G2 GTU'!$AF$8+'G1 G2 GTU'!$AD$8*COS($B13)</f>
        <v>-5.4849871409228312E-2</v>
      </c>
      <c r="F13" s="9">
        <f>'G1 G2 GTU'!$AG$8+'G1 G2 GTU'!$AD$8*SIN($B13)</f>
        <v>8.1659742416693049E-2</v>
      </c>
      <c r="G13" s="9">
        <f>'G1 G2 GTU'!$AM$8+'G1 G2 GTU'!$AK$8*COS($B13)</f>
        <v>-8.3344441440823064E-2</v>
      </c>
      <c r="H13" s="9">
        <f>'G1 G2 GTU'!$AN$8+'G1 G2 GTU'!$AK$8*SIN($B13)</f>
        <v>5.5827299615102716E-2</v>
      </c>
      <c r="I13" s="9">
        <f>'G1 G2 GTU'!$AT$8+'G1 G2 GTU'!$AR$8*COS($B13)</f>
        <v>-0.11618897492548441</v>
      </c>
      <c r="J13" s="9">
        <f>'G1 G2 GTU'!$AU$8+'G1 G2 GTU'!$AR$8*SIN($B13)</f>
        <v>2.5644893360445883E-2</v>
      </c>
      <c r="K13" s="9">
        <f>'G1 G2 GTU'!$BA$8+'G1 G2 GTU'!$AY$8*COS($B13)</f>
        <v>-0.1574731189547996</v>
      </c>
      <c r="L13" s="32">
        <f>'G1 G2 GTU'!$BB$8+'G1 G2 GTU'!$AY$8*SIN($B13)</f>
        <v>-1.2977123438864591E-2</v>
      </c>
      <c r="M13" s="18">
        <f>'G1 G2 GTU'!$Y$21+'G1 G2 GTU'!$W$21*COS($B13)</f>
        <v>0.37067584763144246</v>
      </c>
      <c r="N13" s="9">
        <f>'G1 G2 GTU'!$Z$21+'G1 G2 GTU'!$W$21*SIN($B13)</f>
        <v>0.31457727926932744</v>
      </c>
      <c r="O13" s="9">
        <f>'G1 G2 GTU'!$AF$21+'G1 G2 GTU'!$AD$21*COS($B13)</f>
        <v>0.3542096607533064</v>
      </c>
      <c r="P13" s="9">
        <f>'G1 G2 GTU'!$AG$21+'G1 G2 GTU'!$AD$21*SIN($B13)</f>
        <v>0.2971929221635724</v>
      </c>
      <c r="Q13" s="9">
        <f>'G1 G2 GTU'!$AM$21+'G1 G2 GTU'!$AK$21*COS($B13)</f>
        <v>0.3351671169236099</v>
      </c>
      <c r="R13" s="9">
        <f>'G1 G2 GTU'!$AN$21+'G1 G2 GTU'!$AK$21*SIN($B13)</f>
        <v>0.27723220810625782</v>
      </c>
      <c r="S13" s="9">
        <f>'G1 G2 GTU'!$AT$21+'G1 G2 GTU'!$AR$21*COS($B13)</f>
        <v>0.3120812530627482</v>
      </c>
      <c r="T13" s="9">
        <f>'G1 G2 GTU'!$AU$21+'G1 G2 GTU'!$AR$21*SIN($B13)</f>
        <v>0.2532281740177772</v>
      </c>
      <c r="U13" s="9">
        <f>'G1 G2 GTU'!$BA$21+'G1 G2 GTU'!$AY$21*COS($B13)</f>
        <v>0.28116111029542457</v>
      </c>
      <c r="V13" s="32">
        <f>'G1 G2 GTU'!$BB$21+'G1 G2 GTU'!$AY$21*SIN($B13)</f>
        <v>0.22138986102283453</v>
      </c>
    </row>
    <row r="14" spans="1:22" x14ac:dyDescent="0.15">
      <c r="A14" s="18">
        <f t="shared" si="0"/>
        <v>50</v>
      </c>
      <c r="B14" s="12">
        <f t="shared" si="1"/>
        <v>0.87266462599716477</v>
      </c>
      <c r="C14" s="18">
        <f>'G1 G2 GTU'!$Y$8+'G1 G2 GTU'!$W$8*COS($B14)</f>
        <v>-4.7185890481418247E-2</v>
      </c>
      <c r="D14" s="9">
        <f>'G1 G2 GTU'!$Z$8+'G1 G2 GTU'!$W$8*SIN($B14)</f>
        <v>0.12127538609825984</v>
      </c>
      <c r="E14" s="9">
        <f>'G1 G2 GTU'!$AF$8+'G1 G2 GTU'!$AD$8*COS($B14)</f>
        <v>-7.0984230205848292E-2</v>
      </c>
      <c r="F14" s="9">
        <f>'G1 G2 GTU'!$AG$8+'G1 G2 GTU'!$AD$8*SIN($B14)</f>
        <v>9.6444158354818205E-2</v>
      </c>
      <c r="G14" s="9">
        <f>'G1 G2 GTU'!$AM$8+'G1 G2 GTU'!$AK$8*COS($B14)</f>
        <v>-9.7298843171744809E-2</v>
      </c>
      <c r="H14" s="9">
        <f>'G1 G2 GTU'!$AN$8+'G1 G2 GTU'!$AK$8*SIN($B14)</f>
        <v>6.8614152935909029E-2</v>
      </c>
      <c r="I14" s="9">
        <f>'G1 G2 GTU'!$AT$8+'G1 G2 GTU'!$AR$8*COS($B14)</f>
        <v>-0.12756774237080193</v>
      </c>
      <c r="J14" s="9">
        <f>'G1 G2 GTU'!$AU$8+'G1 G2 GTU'!$AR$8*SIN($B14)</f>
        <v>3.607161269248492E-2</v>
      </c>
      <c r="K14" s="9">
        <f>'G1 G2 GTU'!$BA$8+'G1 G2 GTU'!$AY$8*COS($B14)</f>
        <v>-0.16550857632288224</v>
      </c>
      <c r="L14" s="32">
        <f>'G1 G2 GTU'!$BB$8+'G1 G2 GTU'!$AY$8*SIN($B14)</f>
        <v>-5.6139833550024609E-3</v>
      </c>
      <c r="M14" s="18">
        <f>'G1 G2 GTU'!$Y$21+'G1 G2 GTU'!$W$21*COS($B14)</f>
        <v>0.35397984164043339</v>
      </c>
      <c r="N14" s="9">
        <f>'G1 G2 GTU'!$Z$21+'G1 G2 GTU'!$W$21*SIN($B14)</f>
        <v>0.32987635004047067</v>
      </c>
      <c r="O14" s="9">
        <f>'G1 G2 GTU'!$AF$21+'G1 G2 GTU'!$AD$21*COS($B14)</f>
        <v>0.33929002145601905</v>
      </c>
      <c r="P14" s="9">
        <f>'G1 G2 GTU'!$AG$21+'G1 G2 GTU'!$AD$21*SIN($B14)</f>
        <v>0.31086425275677221</v>
      </c>
      <c r="Q14" s="9">
        <f>'G1 G2 GTU'!$AM$21+'G1 G2 GTU'!$AK$21*COS($B14)</f>
        <v>0.3222581924397645</v>
      </c>
      <c r="R14" s="9">
        <f>'G1 G2 GTU'!$AN$21+'G1 G2 GTU'!$AK$21*SIN($B14)</f>
        <v>0.28906105803384219</v>
      </c>
      <c r="S14" s="9">
        <f>'G1 G2 GTU'!$AT$21+'G1 G2 GTU'!$AR$21*COS($B14)</f>
        <v>0.30155082800625793</v>
      </c>
      <c r="T14" s="9">
        <f>'G1 G2 GTU'!$AU$21+'G1 G2 GTU'!$AR$21*SIN($B14)</f>
        <v>0.26287753077269344</v>
      </c>
      <c r="U14" s="9">
        <f>'G1 G2 GTU'!$BA$21+'G1 G2 GTU'!$AY$21*COS($B14)</f>
        <v>0.27372179885974685</v>
      </c>
      <c r="V14" s="32">
        <f>'G1 G2 GTU'!$BB$21+'G1 G2 GTU'!$AY$21*SIN($B14)</f>
        <v>0.22820673400457031</v>
      </c>
    </row>
    <row r="15" spans="1:22" x14ac:dyDescent="0.15">
      <c r="A15" s="18">
        <f t="shared" si="0"/>
        <v>55</v>
      </c>
      <c r="B15" s="12">
        <f t="shared" si="1"/>
        <v>0.95993108859688125</v>
      </c>
      <c r="C15" s="18">
        <f>'G1 G2 GTU'!$Y$8+'G1 G2 GTU'!$W$8*COS($B15)</f>
        <v>-6.6622224773404265E-2</v>
      </c>
      <c r="D15" s="9">
        <f>'G1 G2 GTU'!$Z$8+'G1 G2 GTU'!$W$8*SIN($B15)</f>
        <v>0.1361894099478817</v>
      </c>
      <c r="E15" s="9">
        <f>'G1 G2 GTU'!$AF$8+'G1 G2 GTU'!$AD$8*COS($B15)</f>
        <v>-8.8345739648328619E-2</v>
      </c>
      <c r="F15" s="9">
        <f>'G1 G2 GTU'!$AG$8+'G1 G2 GTU'!$AD$8*SIN($B15)</f>
        <v>0.10976611310208492</v>
      </c>
      <c r="G15" s="9">
        <f>'G1 G2 GTU'!$AM$8+'G1 G2 GTU'!$AK$8*COS($B15)</f>
        <v>-0.11231459188971155</v>
      </c>
      <c r="H15" s="9">
        <f>'G1 G2 GTU'!$AN$8+'G1 G2 GTU'!$AK$8*SIN($B15)</f>
        <v>8.0136142171915392E-2</v>
      </c>
      <c r="I15" s="9">
        <f>'G1 G2 GTU'!$AT$8+'G1 G2 GTU'!$AR$8*COS($B15)</f>
        <v>-0.13981195863845144</v>
      </c>
      <c r="J15" s="9">
        <f>'G1 G2 GTU'!$AU$8+'G1 G2 GTU'!$AR$8*SIN($B15)</f>
        <v>4.5466930281303428E-2</v>
      </c>
      <c r="K15" s="9">
        <f>'G1 G2 GTU'!$BA$8+'G1 G2 GTU'!$AY$8*COS($B15)</f>
        <v>-0.17415519629267245</v>
      </c>
      <c r="L15" s="32">
        <f>'G1 G2 GTU'!$BB$8+'G1 G2 GTU'!$AY$8*SIN($B15)</f>
        <v>1.0208015026154232E-3</v>
      </c>
      <c r="M15" s="18">
        <f>'G1 G2 GTU'!$Y$21+'G1 G2 GTU'!$W$21*COS($B15)</f>
        <v>0.33601396711647413</v>
      </c>
      <c r="N15" s="9">
        <f>'G1 G2 GTU'!$Z$21+'G1 G2 GTU'!$W$21*SIN($B15)</f>
        <v>0.34366205042534825</v>
      </c>
      <c r="O15" s="9">
        <f>'G1 G2 GTU'!$AF$21+'G1 G2 GTU'!$AD$21*COS($B15)</f>
        <v>0.32323562091842095</v>
      </c>
      <c r="P15" s="9">
        <f>'G1 G2 GTU'!$AG$21+'G1 G2 GTU'!$AD$21*SIN($B15)</f>
        <v>0.3231832275650951</v>
      </c>
      <c r="Q15" s="9">
        <f>'G1 G2 GTU'!$AM$21+'G1 G2 GTU'!$AK$21*COS($B15)</f>
        <v>0.30836743810960177</v>
      </c>
      <c r="R15" s="9">
        <f>'G1 G2 GTU'!$AN$21+'G1 G2 GTU'!$AK$21*SIN($B15)</f>
        <v>0.29971980871476162</v>
      </c>
      <c r="S15" s="9">
        <f>'G1 G2 GTU'!$AT$21+'G1 G2 GTU'!$AR$21*COS($B15)</f>
        <v>0.29021947754131799</v>
      </c>
      <c r="T15" s="9">
        <f>'G1 G2 GTU'!$AU$21+'G1 G2 GTU'!$AR$21*SIN($B15)</f>
        <v>0.27157238179468979</v>
      </c>
      <c r="U15" s="9">
        <f>'G1 G2 GTU'!$BA$21+'G1 G2 GTU'!$AY$21*COS($B15)</f>
        <v>0.26571666662213184</v>
      </c>
      <c r="V15" s="32">
        <f>'G1 G2 GTU'!$BB$21+'G1 G2 GTU'!$AY$21*SIN($B15)</f>
        <v>0.23434928801283272</v>
      </c>
    </row>
    <row r="16" spans="1:22" x14ac:dyDescent="0.15">
      <c r="A16" s="18">
        <f t="shared" si="0"/>
        <v>60</v>
      </c>
      <c r="B16" s="12">
        <f t="shared" si="1"/>
        <v>1.0471975511965976</v>
      </c>
      <c r="C16" s="18">
        <f>'G1 G2 GTU'!$Y$8+'G1 G2 GTU'!$W$8*COS($B16)</f>
        <v>-8.728444077138961E-2</v>
      </c>
      <c r="D16" s="9">
        <f>'G1 G2 GTU'!$Z$8+'G1 G2 GTU'!$W$8*SIN($B16)</f>
        <v>0.14935269328257894</v>
      </c>
      <c r="E16" s="9">
        <f>'G1 G2 GTU'!$AF$8+'G1 G2 GTU'!$AD$8*COS($B16)</f>
        <v>-0.10680226816664604</v>
      </c>
      <c r="F16" s="9">
        <f>'G1 G2 GTU'!$AG$8+'G1 G2 GTU'!$AD$8*SIN($B16)</f>
        <v>0.12152421853885031</v>
      </c>
      <c r="G16" s="9">
        <f>'G1 G2 GTU'!$AM$8+'G1 G2 GTU'!$AK$8*COS($B16)</f>
        <v>-0.12827740868022258</v>
      </c>
      <c r="H16" s="9">
        <f>'G1 G2 GTU'!$AN$8+'G1 G2 GTU'!$AK$8*SIN($B16)</f>
        <v>9.0305578027868483E-2</v>
      </c>
      <c r="I16" s="9">
        <f>'G1 G2 GTU'!$AT$8+'G1 G2 GTU'!$AR$8*COS($B16)</f>
        <v>-0.15282843784937622</v>
      </c>
      <c r="J16" s="9">
        <f>'G1 G2 GTU'!$AU$8+'G1 G2 GTU'!$AR$8*SIN($B16)</f>
        <v>5.3759342087002573E-2</v>
      </c>
      <c r="K16" s="9">
        <f>'G1 G2 GTU'!$BA$8+'G1 G2 GTU'!$AY$8*COS($B16)</f>
        <v>-0.18334717286522831</v>
      </c>
      <c r="L16" s="32">
        <f>'G1 G2 GTU'!$BB$8+'G1 G2 GTU'!$AY$8*SIN($B16)</f>
        <v>6.8767364150299354E-3</v>
      </c>
      <c r="M16" s="18">
        <f>'G1 G2 GTU'!$Y$21+'G1 G2 GTU'!$W$21*COS($B16)</f>
        <v>0.31691495521278379</v>
      </c>
      <c r="N16" s="9">
        <f>'G1 G2 GTU'!$Z$21+'G1 G2 GTU'!$W$21*SIN($B16)</f>
        <v>0.35582946291999773</v>
      </c>
      <c r="O16" s="9">
        <f>'G1 G2 GTU'!$AF$21+'G1 G2 GTU'!$AD$21*COS($B16)</f>
        <v>0.30616864282251549</v>
      </c>
      <c r="P16" s="9">
        <f>'G1 G2 GTU'!$AG$21+'G1 G2 GTU'!$AD$21*SIN($B16)</f>
        <v>0.33405609175184936</v>
      </c>
      <c r="Q16" s="9">
        <f>'G1 G2 GTU'!$AM$21+'G1 G2 GTU'!$AK$21*COS($B16)</f>
        <v>0.29360057096104114</v>
      </c>
      <c r="R16" s="9">
        <f>'G1 G2 GTU'!$AN$21+'G1 G2 GTU'!$AK$21*SIN($B16)</f>
        <v>0.30912734062040476</v>
      </c>
      <c r="S16" s="9">
        <f>'G1 G2 GTU'!$AT$21+'G1 G2 GTU'!$AR$21*COS($B16)</f>
        <v>0.27817344008702305</v>
      </c>
      <c r="T16" s="9">
        <f>'G1 G2 GTU'!$AU$21+'G1 G2 GTU'!$AR$21*SIN($B16)</f>
        <v>0.27924655401739429</v>
      </c>
      <c r="U16" s="9">
        <f>'G1 G2 GTU'!$BA$21+'G1 G2 GTU'!$AY$21*COS($B16)</f>
        <v>0.25720663747253869</v>
      </c>
      <c r="V16" s="32">
        <f>'G1 G2 GTU'!$BB$21+'G1 G2 GTU'!$AY$21*SIN($B16)</f>
        <v>0.23977077450264339</v>
      </c>
    </row>
    <row r="17" spans="1:22" x14ac:dyDescent="0.15">
      <c r="A17" s="18">
        <f t="shared" si="0"/>
        <v>65</v>
      </c>
      <c r="B17" s="12">
        <f t="shared" si="1"/>
        <v>1.1344640137963142</v>
      </c>
      <c r="C17" s="18">
        <f>'G1 G2 GTU'!$Y$8+'G1 G2 GTU'!$W$8*COS($B17)</f>
        <v>-0.10901528653544248</v>
      </c>
      <c r="D17" s="9">
        <f>'G1 G2 GTU'!$Z$8+'G1 G2 GTU'!$W$8*SIN($B17)</f>
        <v>0.16066505556796684</v>
      </c>
      <c r="E17" s="9">
        <f>'G1 G2 GTU'!$AF$8+'G1 G2 GTU'!$AD$8*COS($B17)</f>
        <v>-0.12621335043441956</v>
      </c>
      <c r="F17" s="9">
        <f>'G1 G2 GTU'!$AG$8+'G1 G2 GTU'!$AD$8*SIN($B17)</f>
        <v>0.13162898838300247</v>
      </c>
      <c r="G17" s="9">
        <f>'G1 G2 GTU'!$AM$8+'G1 G2 GTU'!$AK$8*COS($B17)</f>
        <v>-0.1450658068688899</v>
      </c>
      <c r="H17" s="9">
        <f>'G1 G2 GTU'!$AN$8+'G1 G2 GTU'!$AK$8*SIN($B17)</f>
        <v>9.9045064956431311E-2</v>
      </c>
      <c r="I17" s="9">
        <f>'G1 G2 GTU'!$AT$8+'G1 G2 GTU'!$AR$8*COS($B17)</f>
        <v>-0.16651811673721606</v>
      </c>
      <c r="J17" s="9">
        <f>'G1 G2 GTU'!$AU$8+'G1 G2 GTU'!$AR$8*SIN($B17)</f>
        <v>6.0885737848645857E-2</v>
      </c>
      <c r="K17" s="9">
        <f>'G1 G2 GTU'!$BA$8+'G1 G2 GTU'!$AY$8*COS($B17)</f>
        <v>-0.19301454954856542</v>
      </c>
      <c r="L17" s="32">
        <f>'G1 G2 GTU'!$BB$8+'G1 G2 GTU'!$AY$8*SIN($B17)</f>
        <v>1.1909254181647455E-2</v>
      </c>
      <c r="M17" s="18">
        <f>'G1 G2 GTU'!$Y$21+'G1 G2 GTU'!$W$21*COS($B17)</f>
        <v>0.2968281609422479</v>
      </c>
      <c r="N17" s="9">
        <f>'G1 G2 GTU'!$Z$21+'G1 G2 GTU'!$W$21*SIN($B17)</f>
        <v>0.36628598616845032</v>
      </c>
      <c r="O17" s="9">
        <f>'G1 G2 GTU'!$AF$21+'G1 G2 GTU'!$AD$21*COS($B17)</f>
        <v>0.28821897717693545</v>
      </c>
      <c r="P17" s="9">
        <f>'G1 G2 GTU'!$AG$21+'G1 G2 GTU'!$AD$21*SIN($B17)</f>
        <v>0.34340009625535894</v>
      </c>
      <c r="Q17" s="9">
        <f>'G1 G2 GTU'!$AM$21+'G1 G2 GTU'!$AK$21*COS($B17)</f>
        <v>0.27806997576956116</v>
      </c>
      <c r="R17" s="9">
        <f>'G1 G2 GTU'!$AN$21+'G1 G2 GTU'!$AK$21*SIN($B17)</f>
        <v>0.3172120567525466</v>
      </c>
      <c r="S17" s="9">
        <f>'G1 G2 GTU'!$AT$21+'G1 G2 GTU'!$AR$21*COS($B17)</f>
        <v>0.2655043932619966</v>
      </c>
      <c r="T17" s="9">
        <f>'G1 G2 GTU'!$AU$21+'G1 G2 GTU'!$AR$21*SIN($B17)</f>
        <v>0.28584164235640031</v>
      </c>
      <c r="U17" s="9">
        <f>'G1 G2 GTU'!$BA$21+'G1 G2 GTU'!$AY$21*COS($B17)</f>
        <v>0.24825647787129199</v>
      </c>
      <c r="V17" s="32">
        <f>'G1 G2 GTU'!$BB$21+'G1 G2 GTU'!$AY$21*SIN($B17)</f>
        <v>0.24442993268823179</v>
      </c>
    </row>
    <row r="18" spans="1:22" x14ac:dyDescent="0.15">
      <c r="A18" s="18">
        <f t="shared" si="0"/>
        <v>70</v>
      </c>
      <c r="B18" s="12">
        <f t="shared" si="1"/>
        <v>1.2217304763960306</v>
      </c>
      <c r="C18" s="18">
        <f>'G1 G2 GTU'!$Y$8+'G1 G2 GTU'!$W$8*COS($B18)</f>
        <v>-0.13164937720785497</v>
      </c>
      <c r="D18" s="9">
        <f>'G1 G2 GTU'!$Z$8+'G1 G2 GTU'!$W$8*SIN($B18)</f>
        <v>0.17004040289646249</v>
      </c>
      <c r="E18" s="9">
        <f>'G1 G2 GTU'!$AF$8+'G1 G2 GTU'!$AD$8*COS($B18)</f>
        <v>-0.14643125639485938</v>
      </c>
      <c r="F18" s="9">
        <f>'G1 G2 GTU'!$AG$8+'G1 G2 GTU'!$AD$8*SIN($B18)</f>
        <v>0.1400035192346005</v>
      </c>
      <c r="G18" s="9">
        <f>'G1 G2 GTU'!$AM$8+'G1 G2 GTU'!$AK$8*COS($B18)</f>
        <v>-0.16255201660838561</v>
      </c>
      <c r="H18" s="9">
        <f>'G1 G2 GTU'!$AN$8+'G1 G2 GTU'!$AK$8*SIN($B18)</f>
        <v>0.10628809018503094</v>
      </c>
      <c r="I18" s="9">
        <f>'G1 G2 GTU'!$AT$8+'G1 G2 GTU'!$AR$8*COS($B18)</f>
        <v>-0.18077680857958037</v>
      </c>
      <c r="J18" s="9">
        <f>'G1 G2 GTU'!$AU$8+'G1 G2 GTU'!$AR$8*SIN($B18)</f>
        <v>6.6791881391451771E-2</v>
      </c>
      <c r="K18" s="9">
        <f>'G1 G2 GTU'!$BA$8+'G1 G2 GTU'!$AY$8*COS($B18)</f>
        <v>-0.20308375176880195</v>
      </c>
      <c r="L18" s="32">
        <f>'G1 G2 GTU'!$BB$8+'G1 G2 GTU'!$AY$8*SIN($B18)</f>
        <v>1.6080054303546698E-2</v>
      </c>
      <c r="M18" s="18">
        <f>'G1 G2 GTU'!$Y$21+'G1 G2 GTU'!$W$21*COS($B18)</f>
        <v>0.27590645693800342</v>
      </c>
      <c r="N18" s="9">
        <f>'G1 G2 GTU'!$Z$21+'G1 G2 GTU'!$W$21*SIN($B18)</f>
        <v>0.37495203971496383</v>
      </c>
      <c r="O18" s="9">
        <f>'G1 G2 GTU'!$AF$21+'G1 G2 GTU'!$AD$21*COS($B18)</f>
        <v>0.26952323177554827</v>
      </c>
      <c r="P18" s="9">
        <f>'G1 G2 GTU'!$AG$21+'G1 G2 GTU'!$AD$21*SIN($B18)</f>
        <v>0.35114412755928798</v>
      </c>
      <c r="Q18" s="9">
        <f>'G1 G2 GTU'!$AM$21+'G1 G2 GTU'!$AK$21*COS($B18)</f>
        <v>0.26189384974219893</v>
      </c>
      <c r="R18" s="9">
        <f>'G1 G2 GTU'!$AN$21+'G1 G2 GTU'!$AK$21*SIN($B18)</f>
        <v>0.32391242753973648</v>
      </c>
      <c r="S18" s="9">
        <f>'G1 G2 GTU'!$AT$21+'G1 G2 GTU'!$AR$21*COS($B18)</f>
        <v>0.25230875616235671</v>
      </c>
      <c r="T18" s="9">
        <f>'G1 G2 GTU'!$AU$21+'G1 G2 GTU'!$AR$21*SIN($B18)</f>
        <v>0.2913074542072247</v>
      </c>
      <c r="U18" s="9">
        <f>'G1 G2 GTU'!$BA$21+'G1 G2 GTU'!$AY$21*COS($B18)</f>
        <v>0.2389343039372113</v>
      </c>
      <c r="V18" s="32">
        <f>'G1 G2 GTU'!$BB$21+'G1 G2 GTU'!$AY$21*SIN($B18)</f>
        <v>0.24829130356252896</v>
      </c>
    </row>
    <row r="19" spans="1:22" x14ac:dyDescent="0.15">
      <c r="A19" s="18">
        <f t="shared" si="0"/>
        <v>75</v>
      </c>
      <c r="B19" s="12">
        <f t="shared" si="1"/>
        <v>1.3089969389957472</v>
      </c>
      <c r="C19" s="18">
        <f>'G1 G2 GTU'!$Y$8+'G1 G2 GTU'!$W$8*COS($B19)</f>
        <v>-0.15501445369177247</v>
      </c>
      <c r="D19" s="9">
        <f>'G1 G2 GTU'!$Z$8+'G1 G2 GTU'!$W$8*SIN($B19)</f>
        <v>0.17740738321390648</v>
      </c>
      <c r="E19" s="9">
        <f>'G1 G2 GTU'!$AF$8+'G1 G2 GTU'!$AD$8*COS($B19)</f>
        <v>-0.16730211557570129</v>
      </c>
      <c r="F19" s="9">
        <f>'G1 G2 GTU'!$AG$8+'G1 G2 GTU'!$AD$8*SIN($B19)</f>
        <v>0.14658407585718378</v>
      </c>
      <c r="G19" s="9">
        <f>'G1 G2 GTU'!$AM$8+'G1 G2 GTU'!$AK$8*COS($B19)</f>
        <v>-0.18060295728413017</v>
      </c>
      <c r="H19" s="9">
        <f>'G1 G2 GTU'!$AN$8+'G1 G2 GTU'!$AK$8*SIN($B19)</f>
        <v>0.11197952991821958</v>
      </c>
      <c r="I19" s="9">
        <f>'G1 G2 GTU'!$AT$8+'G1 G2 GTU'!$AR$8*COS($B19)</f>
        <v>-0.19549599612191529</v>
      </c>
      <c r="J19" s="9">
        <f>'G1 G2 GTU'!$AU$8+'G1 G2 GTU'!$AR$8*SIN($B19)</f>
        <v>7.1432823396832587E-2</v>
      </c>
      <c r="K19" s="9">
        <f>'G1 G2 GTU'!$BA$8+'G1 G2 GTU'!$AY$8*COS($B19)</f>
        <v>-0.21347814681709137</v>
      </c>
      <c r="L19" s="32">
        <f>'G1 G2 GTU'!$BB$8+'G1 G2 GTU'!$AY$8*SIN($B19)</f>
        <v>1.9357394473402068E-2</v>
      </c>
      <c r="M19" s="18">
        <f>'G1 G2 GTU'!$Y$21+'G1 G2 GTU'!$W$21*COS($B19)</f>
        <v>0.25430907000039282</v>
      </c>
      <c r="N19" s="9">
        <f>'G1 G2 GTU'!$Z$21+'G1 G2 GTU'!$W$21*SIN($B19)</f>
        <v>0.38176166965934333</v>
      </c>
      <c r="O19" s="9">
        <f>'G1 G2 GTU'!$AF$21+'G1 G2 GTU'!$AD$21*COS($B19)</f>
        <v>0.25022369252965815</v>
      </c>
      <c r="P19" s="9">
        <f>'G1 G2 GTU'!$AG$21+'G1 G2 GTU'!$AD$21*SIN($B19)</f>
        <v>0.35722924890943952</v>
      </c>
      <c r="Q19" s="9">
        <f>'G1 G2 GTU'!$AM$21+'G1 G2 GTU'!$AK$21*COS($B19)</f>
        <v>0.24519530296543446</v>
      </c>
      <c r="R19" s="9">
        <f>'G1 G2 GTU'!$AN$21+'G1 G2 GTU'!$AK$21*SIN($B19)</f>
        <v>0.32917745911448937</v>
      </c>
      <c r="S19" s="9">
        <f>'G1 G2 GTU'!$AT$21+'G1 G2 GTU'!$AR$21*COS($B19)</f>
        <v>0.23868695555417513</v>
      </c>
      <c r="T19" s="9">
        <f>'G1 G2 GTU'!$AU$21+'G1 G2 GTU'!$AR$21*SIN($B19)</f>
        <v>0.29560239144133538</v>
      </c>
      <c r="U19" s="9">
        <f>'G1 G2 GTU'!$BA$21+'G1 G2 GTU'!$AY$21*COS($B19)</f>
        <v>0.22931106304281748</v>
      </c>
      <c r="V19" s="32">
        <f>'G1 G2 GTU'!$BB$21+'G1 G2 GTU'!$AY$21*SIN($B19)</f>
        <v>0.25132549976162205</v>
      </c>
    </row>
    <row r="20" spans="1:22" x14ac:dyDescent="0.15">
      <c r="A20" s="18">
        <f t="shared" si="0"/>
        <v>80</v>
      </c>
      <c r="B20" s="12">
        <f t="shared" si="1"/>
        <v>1.3962634015954636</v>
      </c>
      <c r="C20" s="18">
        <f>'G1 G2 GTU'!$Y$8+'G1 G2 GTU'!$W$8*COS($B20)</f>
        <v>-0.17893269364693337</v>
      </c>
      <c r="D20" s="9">
        <f>'G1 G2 GTU'!$Z$8+'G1 G2 GTU'!$W$8*SIN($B20)</f>
        <v>0.18270992935177877</v>
      </c>
      <c r="E20" s="9">
        <f>'G1 G2 GTU'!$AF$8+'G1 G2 GTU'!$AD$8*COS($B20)</f>
        <v>-0.18866708813640967</v>
      </c>
      <c r="F20" s="9">
        <f>'G1 G2 GTU'!$AG$8+'G1 G2 GTU'!$AD$8*SIN($B20)</f>
        <v>0.15132057624140569</v>
      </c>
      <c r="G20" s="9">
        <f>'G1 G2 GTU'!$AM$8+'G1 G2 GTU'!$AK$8*COS($B20)</f>
        <v>-0.19908125033812507</v>
      </c>
      <c r="H20" s="9">
        <f>'G1 G2 GTU'!$AN$8+'G1 G2 GTU'!$AK$8*SIN($B20)</f>
        <v>0.11607606886304236</v>
      </c>
      <c r="I20" s="9">
        <f>'G1 G2 GTU'!$AT$8+'G1 G2 GTU'!$AR$8*COS($B20)</f>
        <v>-0.21056365745933514</v>
      </c>
      <c r="J20" s="9">
        <f>'G1 G2 GTU'!$AU$8+'G1 G2 GTU'!$AR$8*SIN($B20)</f>
        <v>7.4773243493849964E-2</v>
      </c>
      <c r="K20" s="9">
        <f>'G1 G2 GTU'!$BA$8+'G1 G2 GTU'!$AY$8*COS($B20)</f>
        <v>-0.22411862707080882</v>
      </c>
      <c r="L20" s="32">
        <f>'G1 G2 GTU'!$BB$8+'G1 G2 GTU'!$AY$8*SIN($B20)</f>
        <v>2.1716332153608811E-2</v>
      </c>
      <c r="M20" s="18">
        <f>'G1 G2 GTU'!$Y$21+'G1 G2 GTU'!$W$21*COS($B20)</f>
        <v>0.23220036928487017</v>
      </c>
      <c r="N20" s="9">
        <f>'G1 G2 GTU'!$Z$21+'G1 G2 GTU'!$W$21*SIN($B20)</f>
        <v>0.38666305060594475</v>
      </c>
      <c r="O20" s="9">
        <f>'G1 G2 GTU'!$AF$21+'G1 G2 GTU'!$AD$21*COS($B20)</f>
        <v>0.2304672405863068</v>
      </c>
      <c r="P20" s="9">
        <f>'G1 G2 GTU'!$AG$21+'G1 G2 GTU'!$AD$21*SIN($B20)</f>
        <v>0.3616091488580423</v>
      </c>
      <c r="Q20" s="9">
        <f>'G1 G2 GTU'!$AM$21+'G1 G2 GTU'!$AK$21*COS($B20)</f>
        <v>0.22810142146309731</v>
      </c>
      <c r="R20" s="9">
        <f>'G1 G2 GTU'!$AN$21+'G1 G2 GTU'!$AK$21*SIN($B20)</f>
        <v>0.33296708140740838</v>
      </c>
      <c r="S20" s="9">
        <f>'G1 G2 GTU'!$AT$21+'G1 G2 GTU'!$AR$21*COS($B20)</f>
        <v>0.22474266156514827</v>
      </c>
      <c r="T20" s="9">
        <f>'G1 G2 GTU'!$AU$21+'G1 G2 GTU'!$AR$21*SIN($B20)</f>
        <v>0.29869376699302663</v>
      </c>
      <c r="U20" s="9">
        <f>'G1 G2 GTU'!$BA$21+'G1 G2 GTU'!$AY$21*COS($B20)</f>
        <v>0.21945999386198864</v>
      </c>
      <c r="V20" s="32">
        <f>'G1 G2 GTU'!$BB$21+'G1 G2 GTU'!$AY$21*SIN($B20)</f>
        <v>0.25350942922033814</v>
      </c>
    </row>
    <row r="21" spans="1:22" x14ac:dyDescent="0.15">
      <c r="A21" s="18">
        <f t="shared" si="0"/>
        <v>85</v>
      </c>
      <c r="B21" s="12">
        <f t="shared" si="1"/>
        <v>1.4835298641951802</v>
      </c>
      <c r="C21" s="18">
        <f>'G1 G2 GTU'!$Y$8+'G1 G2 GTU'!$W$8*COS($B21)</f>
        <v>-0.20322206482505084</v>
      </c>
      <c r="D21" s="9">
        <f>'G1 G2 GTU'!$Z$8+'G1 G2 GTU'!$W$8*SIN($B21)</f>
        <v>0.18590768573220523</v>
      </c>
      <c r="E21" s="9">
        <f>'G1 G2 GTU'!$AF$8+'G1 G2 GTU'!$AD$8*COS($B21)</f>
        <v>-0.21036357373527445</v>
      </c>
      <c r="F21" s="9">
        <f>'G1 G2 GTU'!$AG$8+'G1 G2 GTU'!$AD$8*SIN($B21)</f>
        <v>0.15417697275936521</v>
      </c>
      <c r="G21" s="9">
        <f>'G1 G2 GTU'!$AM$8+'G1 G2 GTU'!$AK$8*COS($B21)</f>
        <v>-0.21784626480273112</v>
      </c>
      <c r="H21" s="9">
        <f>'G1 G2 GTU'!$AN$8+'G1 G2 GTU'!$AK$8*SIN($B21)</f>
        <v>0.11854652988457134</v>
      </c>
      <c r="I21" s="9">
        <f>'G1 G2 GTU'!$AT$8+'G1 G2 GTU'!$AR$8*COS($B21)</f>
        <v>-0.22586511859095956</v>
      </c>
      <c r="J21" s="9">
        <f>'G1 G2 GTU'!$AU$8+'G1 G2 GTU'!$AR$8*SIN($B21)</f>
        <v>7.6787719068564783E-2</v>
      </c>
      <c r="K21" s="9">
        <f>'G1 G2 GTU'!$BA$8+'G1 G2 GTU'!$AY$8*COS($B21)</f>
        <v>-0.23492421205032596</v>
      </c>
      <c r="L21" s="32">
        <f>'G1 G2 GTU'!$BB$8+'G1 G2 GTU'!$AY$8*SIN($B21)</f>
        <v>2.3138914404055105E-2</v>
      </c>
      <c r="M21" s="18">
        <f>'G1 G2 GTU'!$Y$21+'G1 G2 GTU'!$W$21*COS($B21)</f>
        <v>0.20974861535347902</v>
      </c>
      <c r="N21" s="9">
        <f>'G1 G2 GTU'!$Z$21+'G1 G2 GTU'!$W$21*SIN($B21)</f>
        <v>0.38961888008623002</v>
      </c>
      <c r="O21" s="9">
        <f>'G1 G2 GTU'!$AF$21+'G1 G2 GTU'!$AD$21*COS($B21)</f>
        <v>0.21040423447405487</v>
      </c>
      <c r="P21" s="9">
        <f>'G1 G2 GTU'!$AG$21+'G1 G2 GTU'!$AD$21*SIN($B21)</f>
        <v>0.36425049372183144</v>
      </c>
      <c r="Q21" s="9">
        <f>'G1 G2 GTU'!$AM$21+'G1 G2 GTU'!$AK$21*COS($B21)</f>
        <v>0.21074229999498797</v>
      </c>
      <c r="R21" s="9">
        <f>'G1 G2 GTU'!$AN$21+'G1 G2 GTU'!$AK$21*SIN($B21)</f>
        <v>0.33525245310460794</v>
      </c>
      <c r="S21" s="9">
        <f>'G1 G2 GTU'!$AT$21+'G1 G2 GTU'!$AR$21*COS($B21)</f>
        <v>0.21058199869232749</v>
      </c>
      <c r="T21" s="9">
        <f>'G1 G2 GTU'!$AU$21+'G1 G2 GTU'!$AR$21*SIN($B21)</f>
        <v>0.30055805362772658</v>
      </c>
      <c r="U21" s="9">
        <f>'G1 G2 GTU'!$BA$21+'G1 G2 GTU'!$AY$21*COS($B21)</f>
        <v>0.20945606897942903</v>
      </c>
      <c r="V21" s="32">
        <f>'G1 G2 GTU'!$BB$21+'G1 G2 GTU'!$AY$21*SIN($B21)</f>
        <v>0.25482647091680383</v>
      </c>
    </row>
    <row r="22" spans="1:22" x14ac:dyDescent="0.15">
      <c r="A22" s="18">
        <f t="shared" si="0"/>
        <v>90</v>
      </c>
      <c r="B22" s="12">
        <f t="shared" si="1"/>
        <v>1.5707963267948966</v>
      </c>
      <c r="C22" s="18">
        <f>'G1 G2 GTU'!$Y$8+'G1 G2 GTU'!$W$8*COS($B22)</f>
        <v>-0.22769771044513598</v>
      </c>
      <c r="D22" s="9">
        <f>'G1 G2 GTU'!$Z$8+'G1 G2 GTU'!$W$8*SIN($B22)</f>
        <v>0.18697631549827276</v>
      </c>
      <c r="E22" s="9">
        <f>'G1 G2 GTU'!$AF$8+'G1 G2 GTU'!$AD$8*COS($B22)</f>
        <v>-0.23222644901619197</v>
      </c>
      <c r="F22" s="9">
        <f>'G1 G2 GTU'!$AG$8+'G1 G2 GTU'!$AD$8*SIN($B22)</f>
        <v>0.15513152650882125</v>
      </c>
      <c r="G22" s="9">
        <f>'G1 G2 GTU'!$AM$8+'G1 G2 GTU'!$AK$8*COS($B22)</f>
        <v>-0.23675518758724701</v>
      </c>
      <c r="H22" s="9">
        <f>'G1 G2 GTU'!$AN$8+'G1 G2 GTU'!$AK$8*SIN($B22)</f>
        <v>0.11937211128272757</v>
      </c>
      <c r="I22" s="9">
        <f>'G1 G2 GTU'!$AT$8+'G1 G2 GTU'!$AR$8*COS($B22)</f>
        <v>-0.24128392615830199</v>
      </c>
      <c r="J22" s="9">
        <f>'G1 G2 GTU'!$AU$8+'G1 G2 GTU'!$AR$8*SIN($B22)</f>
        <v>7.7460918745479848E-2</v>
      </c>
      <c r="K22" s="9">
        <f>'G1 G2 GTU'!$BA$8+'G1 G2 GTU'!$AY$8*COS($B22)</f>
        <v>-0.245812664729358</v>
      </c>
      <c r="L22" s="32">
        <f>'G1 G2 GTU'!$BB$8+'G1 G2 GTU'!$AY$8*SIN($B22)</f>
        <v>2.3614314514836351E-2</v>
      </c>
      <c r="M22" s="18">
        <f>'G1 G2 GTU'!$Y$21+'G1 G2 GTU'!$W$21*COS($B22)</f>
        <v>0.18712467961037701</v>
      </c>
      <c r="N22" s="9">
        <f>'G1 G2 GTU'!$Z$21+'G1 G2 GTU'!$W$21*SIN($B22)</f>
        <v>0.39060666245307551</v>
      </c>
      <c r="O22" s="9">
        <f>'G1 G2 GTU'!$AF$21+'G1 G2 GTU'!$AD$21*COS($B22)</f>
        <v>0.19018736578379103</v>
      </c>
      <c r="P22" s="9">
        <f>'G1 G2 GTU'!$AG$21+'G1 G2 GTU'!$AD$21*SIN($B22)</f>
        <v>0.36513318127150596</v>
      </c>
      <c r="Q22" s="9">
        <f>'G1 G2 GTU'!$AM$21+'G1 G2 GTU'!$AK$21*COS($B22)</f>
        <v>0.19325005195720299</v>
      </c>
      <c r="R22" s="9">
        <f>'G1 G2 GTU'!$AN$21+'G1 G2 GTU'!$AK$21*SIN($B22)</f>
        <v>0.33601618114752718</v>
      </c>
      <c r="S22" s="9">
        <f>'G1 G2 GTU'!$AT$21+'G1 G2 GTU'!$AR$21*COS($B22)</f>
        <v>0.196312738130617</v>
      </c>
      <c r="T22" s="9">
        <f>'G1 G2 GTU'!$AU$21+'G1 G2 GTU'!$AR$21*SIN($B22)</f>
        <v>0.30118106299845815</v>
      </c>
      <c r="U22" s="9">
        <f>'G1 G2 GTU'!$BA$21+'G1 G2 GTU'!$AY$21*COS($B22)</f>
        <v>0.19937542430402999</v>
      </c>
      <c r="V22" s="32">
        <f>'G1 G2 GTU'!$BB$21+'G1 G2 GTU'!$AY$21*SIN($B22)</f>
        <v>0.25526660136845741</v>
      </c>
    </row>
    <row r="23" spans="1:22" x14ac:dyDescent="0.15">
      <c r="A23" s="18">
        <f t="shared" si="0"/>
        <v>95</v>
      </c>
      <c r="B23" s="12">
        <f t="shared" si="1"/>
        <v>1.6580627893946132</v>
      </c>
      <c r="C23" s="18">
        <f>'G1 G2 GTU'!$Y$8+'G1 G2 GTU'!$W$8*COS($B23)</f>
        <v>-0.25217335606522123</v>
      </c>
      <c r="D23" s="9">
        <f>'G1 G2 GTU'!$Z$8+'G1 G2 GTU'!$W$8*SIN($B23)</f>
        <v>0.18590768573220523</v>
      </c>
      <c r="E23" s="9">
        <f>'G1 G2 GTU'!$AF$8+'G1 G2 GTU'!$AD$8*COS($B23)</f>
        <v>-0.25408932429710956</v>
      </c>
      <c r="F23" s="9">
        <f>'G1 G2 GTU'!$AG$8+'G1 G2 GTU'!$AD$8*SIN($B23)</f>
        <v>0.15417697275936521</v>
      </c>
      <c r="G23" s="9">
        <f>'G1 G2 GTU'!$AM$8+'G1 G2 GTU'!$AK$8*COS($B23)</f>
        <v>-0.25566411037176295</v>
      </c>
      <c r="H23" s="9">
        <f>'G1 G2 GTU'!$AN$8+'G1 G2 GTU'!$AK$8*SIN($B23)</f>
        <v>0.11854652988457134</v>
      </c>
      <c r="I23" s="9">
        <f>'G1 G2 GTU'!$AT$8+'G1 G2 GTU'!$AR$8*COS($B23)</f>
        <v>-0.25670273372564445</v>
      </c>
      <c r="J23" s="9">
        <f>'G1 G2 GTU'!$AU$8+'G1 G2 GTU'!$AR$8*SIN($B23)</f>
        <v>7.6787719068564783E-2</v>
      </c>
      <c r="K23" s="9">
        <f>'G1 G2 GTU'!$BA$8+'G1 G2 GTU'!$AY$8*COS($B23)</f>
        <v>-0.25670111740839008</v>
      </c>
      <c r="L23" s="32">
        <f>'G1 G2 GTU'!$BB$8+'G1 G2 GTU'!$AY$8*SIN($B23)</f>
        <v>2.3138914404055105E-2</v>
      </c>
      <c r="M23" s="18">
        <f>'G1 G2 GTU'!$Y$21+'G1 G2 GTU'!$W$21*COS($B23)</f>
        <v>0.16450074386727492</v>
      </c>
      <c r="N23" s="9">
        <f>'G1 G2 GTU'!$Z$21+'G1 G2 GTU'!$W$21*SIN($B23)</f>
        <v>0.38961888008623002</v>
      </c>
      <c r="O23" s="9">
        <f>'G1 G2 GTU'!$AF$21+'G1 G2 GTU'!$AD$21*COS($B23)</f>
        <v>0.1699704970935271</v>
      </c>
      <c r="P23" s="9">
        <f>'G1 G2 GTU'!$AG$21+'G1 G2 GTU'!$AD$21*SIN($B23)</f>
        <v>0.36425049372183144</v>
      </c>
      <c r="Q23" s="9">
        <f>'G1 G2 GTU'!$AM$21+'G1 G2 GTU'!$AK$21*COS($B23)</f>
        <v>0.17575780391941798</v>
      </c>
      <c r="R23" s="9">
        <f>'G1 G2 GTU'!$AN$21+'G1 G2 GTU'!$AK$21*SIN($B23)</f>
        <v>0.33525245310460794</v>
      </c>
      <c r="S23" s="9">
        <f>'G1 G2 GTU'!$AT$21+'G1 G2 GTU'!$AR$21*COS($B23)</f>
        <v>0.18204347756890651</v>
      </c>
      <c r="T23" s="9">
        <f>'G1 G2 GTU'!$AU$21+'G1 G2 GTU'!$AR$21*SIN($B23)</f>
        <v>0.30055805362772658</v>
      </c>
      <c r="U23" s="9">
        <f>'G1 G2 GTU'!$BA$21+'G1 G2 GTU'!$AY$21*COS($B23)</f>
        <v>0.18929477962863092</v>
      </c>
      <c r="V23" s="32">
        <f>'G1 G2 GTU'!$BB$21+'G1 G2 GTU'!$AY$21*SIN($B23)</f>
        <v>0.25482647091680383</v>
      </c>
    </row>
    <row r="24" spans="1:22" x14ac:dyDescent="0.15">
      <c r="A24" s="18">
        <f t="shared" si="0"/>
        <v>100</v>
      </c>
      <c r="B24" s="12">
        <f t="shared" si="1"/>
        <v>1.7453292519943295</v>
      </c>
      <c r="C24" s="18">
        <f>'G1 G2 GTU'!$Y$8+'G1 G2 GTU'!$W$8*COS($B24)</f>
        <v>-0.27646272724333865</v>
      </c>
      <c r="D24" s="9">
        <f>'G1 G2 GTU'!$Z$8+'G1 G2 GTU'!$W$8*SIN($B24)</f>
        <v>0.18270992935177877</v>
      </c>
      <c r="E24" s="9">
        <f>'G1 G2 GTU'!$AF$8+'G1 G2 GTU'!$AD$8*COS($B24)</f>
        <v>-0.27578580989597429</v>
      </c>
      <c r="F24" s="9">
        <f>'G1 G2 GTU'!$AG$8+'G1 G2 GTU'!$AD$8*SIN($B24)</f>
        <v>0.15132057624140569</v>
      </c>
      <c r="G24" s="9">
        <f>'G1 G2 GTU'!$AM$8+'G1 G2 GTU'!$AK$8*COS($B24)</f>
        <v>-0.27442912483636894</v>
      </c>
      <c r="H24" s="9">
        <f>'G1 G2 GTU'!$AN$8+'G1 G2 GTU'!$AK$8*SIN($B24)</f>
        <v>0.11607606886304236</v>
      </c>
      <c r="I24" s="9">
        <f>'G1 G2 GTU'!$AT$8+'G1 G2 GTU'!$AR$8*COS($B24)</f>
        <v>-0.27200419485726884</v>
      </c>
      <c r="J24" s="9">
        <f>'G1 G2 GTU'!$AU$8+'G1 G2 GTU'!$AR$8*SIN($B24)</f>
        <v>7.4773243493849964E-2</v>
      </c>
      <c r="K24" s="9">
        <f>'G1 G2 GTU'!$BA$8+'G1 G2 GTU'!$AY$8*COS($B24)</f>
        <v>-0.26750670238790719</v>
      </c>
      <c r="L24" s="32">
        <f>'G1 G2 GTU'!$BB$8+'G1 G2 GTU'!$AY$8*SIN($B24)</f>
        <v>2.1716332153608811E-2</v>
      </c>
      <c r="M24" s="18">
        <f>'G1 G2 GTU'!$Y$21+'G1 G2 GTU'!$W$21*COS($B24)</f>
        <v>0.14204898993588383</v>
      </c>
      <c r="N24" s="9">
        <f>'G1 G2 GTU'!$Z$21+'G1 G2 GTU'!$W$21*SIN($B24)</f>
        <v>0.38666305060594475</v>
      </c>
      <c r="O24" s="9">
        <f>'G1 G2 GTU'!$AF$21+'G1 G2 GTU'!$AD$21*COS($B24)</f>
        <v>0.14990749098127523</v>
      </c>
      <c r="P24" s="9">
        <f>'G1 G2 GTU'!$AG$21+'G1 G2 GTU'!$AD$21*SIN($B24)</f>
        <v>0.3616091488580423</v>
      </c>
      <c r="Q24" s="9">
        <f>'G1 G2 GTU'!$AM$21+'G1 G2 GTU'!$AK$21*COS($B24)</f>
        <v>0.1583986824513087</v>
      </c>
      <c r="R24" s="9">
        <f>'G1 G2 GTU'!$AN$21+'G1 G2 GTU'!$AK$21*SIN($B24)</f>
        <v>0.33296708140740838</v>
      </c>
      <c r="S24" s="9">
        <f>'G1 G2 GTU'!$AT$21+'G1 G2 GTU'!$AR$21*COS($B24)</f>
        <v>0.16788281469608574</v>
      </c>
      <c r="T24" s="9">
        <f>'G1 G2 GTU'!$AU$21+'G1 G2 GTU'!$AR$21*SIN($B24)</f>
        <v>0.29869376699302663</v>
      </c>
      <c r="U24" s="9">
        <f>'G1 G2 GTU'!$BA$21+'G1 G2 GTU'!$AY$21*COS($B24)</f>
        <v>0.17929085474607134</v>
      </c>
      <c r="V24" s="32">
        <f>'G1 G2 GTU'!$BB$21+'G1 G2 GTU'!$AY$21*SIN($B24)</f>
        <v>0.25350942922033814</v>
      </c>
    </row>
    <row r="25" spans="1:22" x14ac:dyDescent="0.15">
      <c r="A25" s="18">
        <f t="shared" si="0"/>
        <v>105</v>
      </c>
      <c r="B25" s="12">
        <f t="shared" si="1"/>
        <v>1.8325957145940461</v>
      </c>
      <c r="C25" s="18">
        <f>'G1 G2 GTU'!$Y$8+'G1 G2 GTU'!$W$8*COS($B25)</f>
        <v>-0.3003809671984996</v>
      </c>
      <c r="D25" s="9">
        <f>'G1 G2 GTU'!$Z$8+'G1 G2 GTU'!$W$8*SIN($B25)</f>
        <v>0.17740738321390648</v>
      </c>
      <c r="E25" s="9">
        <f>'G1 G2 GTU'!$AF$8+'G1 G2 GTU'!$AD$8*COS($B25)</f>
        <v>-0.29715078245668269</v>
      </c>
      <c r="F25" s="9">
        <f>'G1 G2 GTU'!$AG$8+'G1 G2 GTU'!$AD$8*SIN($B25)</f>
        <v>0.14658407585718378</v>
      </c>
      <c r="G25" s="9">
        <f>'G1 G2 GTU'!$AM$8+'G1 G2 GTU'!$AK$8*COS($B25)</f>
        <v>-0.29290741789036384</v>
      </c>
      <c r="H25" s="9">
        <f>'G1 G2 GTU'!$AN$8+'G1 G2 GTU'!$AK$8*SIN($B25)</f>
        <v>0.11197952991821958</v>
      </c>
      <c r="I25" s="9">
        <f>'G1 G2 GTU'!$AT$8+'G1 G2 GTU'!$AR$8*COS($B25)</f>
        <v>-0.28707185619468872</v>
      </c>
      <c r="J25" s="9">
        <f>'G1 G2 GTU'!$AU$8+'G1 G2 GTU'!$AR$8*SIN($B25)</f>
        <v>7.1432823396832587E-2</v>
      </c>
      <c r="K25" s="9">
        <f>'G1 G2 GTU'!$BA$8+'G1 G2 GTU'!$AY$8*COS($B25)</f>
        <v>-0.27814718264162464</v>
      </c>
      <c r="L25" s="32">
        <f>'G1 G2 GTU'!$BB$8+'G1 G2 GTU'!$AY$8*SIN($B25)</f>
        <v>1.9357394473402068E-2</v>
      </c>
      <c r="M25" s="18">
        <f>'G1 G2 GTU'!$Y$21+'G1 G2 GTU'!$W$21*COS($B25)</f>
        <v>0.11994028922036114</v>
      </c>
      <c r="N25" s="9">
        <f>'G1 G2 GTU'!$Z$21+'G1 G2 GTU'!$W$21*SIN($B25)</f>
        <v>0.38176166965934333</v>
      </c>
      <c r="O25" s="9">
        <f>'G1 G2 GTU'!$AF$21+'G1 G2 GTU'!$AD$21*COS($B25)</f>
        <v>0.13015103903792383</v>
      </c>
      <c r="P25" s="9">
        <f>'G1 G2 GTU'!$AG$21+'G1 G2 GTU'!$AD$21*SIN($B25)</f>
        <v>0.35722924890943952</v>
      </c>
      <c r="Q25" s="9">
        <f>'G1 G2 GTU'!$AM$21+'G1 G2 GTU'!$AK$21*COS($B25)</f>
        <v>0.14130480094897149</v>
      </c>
      <c r="R25" s="9">
        <f>'G1 G2 GTU'!$AN$21+'G1 G2 GTU'!$AK$21*SIN($B25)</f>
        <v>0.32917745911448937</v>
      </c>
      <c r="S25" s="9">
        <f>'G1 G2 GTU'!$AT$21+'G1 G2 GTU'!$AR$21*COS($B25)</f>
        <v>0.15393852070705885</v>
      </c>
      <c r="T25" s="9">
        <f>'G1 G2 GTU'!$AU$21+'G1 G2 GTU'!$AR$21*SIN($B25)</f>
        <v>0.29560239144133538</v>
      </c>
      <c r="U25" s="9">
        <f>'G1 G2 GTU'!$BA$21+'G1 G2 GTU'!$AY$21*COS($B25)</f>
        <v>0.16943978556524247</v>
      </c>
      <c r="V25" s="32">
        <f>'G1 G2 GTU'!$BB$21+'G1 G2 GTU'!$AY$21*SIN($B25)</f>
        <v>0.25132549976162205</v>
      </c>
    </row>
    <row r="26" spans="1:22" x14ac:dyDescent="0.15">
      <c r="A26" s="18">
        <f t="shared" si="0"/>
        <v>110</v>
      </c>
      <c r="B26" s="12">
        <f t="shared" si="1"/>
        <v>1.9198621771937625</v>
      </c>
      <c r="C26" s="18">
        <f>'G1 G2 GTU'!$Y$8+'G1 G2 GTU'!$W$8*COS($B26)</f>
        <v>-0.323746043682417</v>
      </c>
      <c r="D26" s="9">
        <f>'G1 G2 GTU'!$Z$8+'G1 G2 GTU'!$W$8*SIN($B26)</f>
        <v>0.17004040289646249</v>
      </c>
      <c r="E26" s="9">
        <f>'G1 G2 GTU'!$AF$8+'G1 G2 GTU'!$AD$8*COS($B26)</f>
        <v>-0.31802164163752455</v>
      </c>
      <c r="F26" s="9">
        <f>'G1 G2 GTU'!$AG$8+'G1 G2 GTU'!$AD$8*SIN($B26)</f>
        <v>0.14000351923460053</v>
      </c>
      <c r="G26" s="9">
        <f>'G1 G2 GTU'!$AM$8+'G1 G2 GTU'!$AK$8*COS($B26)</f>
        <v>-0.31095835856610837</v>
      </c>
      <c r="H26" s="9">
        <f>'G1 G2 GTU'!$AN$8+'G1 G2 GTU'!$AK$8*SIN($B26)</f>
        <v>0.10628809018503096</v>
      </c>
      <c r="I26" s="9">
        <f>'G1 G2 GTU'!$AT$8+'G1 G2 GTU'!$AR$8*COS($B26)</f>
        <v>-0.30179104373702359</v>
      </c>
      <c r="J26" s="9">
        <f>'G1 G2 GTU'!$AU$8+'G1 G2 GTU'!$AR$8*SIN($B26)</f>
        <v>6.6791881391451799E-2</v>
      </c>
      <c r="K26" s="9">
        <f>'G1 G2 GTU'!$BA$8+'G1 G2 GTU'!$AY$8*COS($B26)</f>
        <v>-0.28854157768991406</v>
      </c>
      <c r="L26" s="32">
        <f>'G1 G2 GTU'!$BB$8+'G1 G2 GTU'!$AY$8*SIN($B26)</f>
        <v>1.6080054303546712E-2</v>
      </c>
      <c r="M26" s="18">
        <f>'G1 G2 GTU'!$Y$21+'G1 G2 GTU'!$W$21*COS($B26)</f>
        <v>9.8342902282750597E-2</v>
      </c>
      <c r="N26" s="9">
        <f>'G1 G2 GTU'!$Z$21+'G1 G2 GTU'!$W$21*SIN($B26)</f>
        <v>0.37495203971496388</v>
      </c>
      <c r="O26" s="9">
        <f>'G1 G2 GTU'!$AF$21+'G1 G2 GTU'!$AD$21*COS($B26)</f>
        <v>0.11085149979203374</v>
      </c>
      <c r="P26" s="9">
        <f>'G1 G2 GTU'!$AG$21+'G1 G2 GTU'!$AD$21*SIN($B26)</f>
        <v>0.35114412755928803</v>
      </c>
      <c r="Q26" s="9">
        <f>'G1 G2 GTU'!$AM$21+'G1 G2 GTU'!$AK$21*COS($B26)</f>
        <v>0.12460625417220708</v>
      </c>
      <c r="R26" s="9">
        <f>'G1 G2 GTU'!$AN$21+'G1 G2 GTU'!$AK$21*SIN($B26)</f>
        <v>0.32391242753973648</v>
      </c>
      <c r="S26" s="9">
        <f>'G1 G2 GTU'!$AT$21+'G1 G2 GTU'!$AR$21*COS($B26)</f>
        <v>0.1403167200988773</v>
      </c>
      <c r="T26" s="9">
        <f>'G1 G2 GTU'!$AU$21+'G1 G2 GTU'!$AR$21*SIN($B26)</f>
        <v>0.2913074542072247</v>
      </c>
      <c r="U26" s="9">
        <f>'G1 G2 GTU'!$BA$21+'G1 G2 GTU'!$AY$21*COS($B26)</f>
        <v>0.15981654467084869</v>
      </c>
      <c r="V26" s="32">
        <f>'G1 G2 GTU'!$BB$21+'G1 G2 GTU'!$AY$21*SIN($B26)</f>
        <v>0.24829130356252899</v>
      </c>
    </row>
    <row r="27" spans="1:22" x14ac:dyDescent="0.15">
      <c r="A27" s="18">
        <f t="shared" si="0"/>
        <v>115</v>
      </c>
      <c r="B27" s="12">
        <f t="shared" si="1"/>
        <v>2.0071286397934789</v>
      </c>
      <c r="C27" s="18">
        <f>'G1 G2 GTU'!$Y$8+'G1 G2 GTU'!$W$8*COS($B27)</f>
        <v>-0.34638013435482951</v>
      </c>
      <c r="D27" s="9">
        <f>'G1 G2 GTU'!$Z$8+'G1 G2 GTU'!$W$8*SIN($B27)</f>
        <v>0.1606650555679669</v>
      </c>
      <c r="E27" s="9">
        <f>'G1 G2 GTU'!$AF$8+'G1 G2 GTU'!$AD$8*COS($B27)</f>
        <v>-0.33823954759796443</v>
      </c>
      <c r="F27" s="9">
        <f>'G1 G2 GTU'!$AG$8+'G1 G2 GTU'!$AD$8*SIN($B27)</f>
        <v>0.13162898838300249</v>
      </c>
      <c r="G27" s="9">
        <f>'G1 G2 GTU'!$AM$8+'G1 G2 GTU'!$AK$8*COS($B27)</f>
        <v>-0.32844456830560409</v>
      </c>
      <c r="H27" s="9">
        <f>'G1 G2 GTU'!$AN$8+'G1 G2 GTU'!$AK$8*SIN($B27)</f>
        <v>9.9045064956431339E-2</v>
      </c>
      <c r="I27" s="9">
        <f>'G1 G2 GTU'!$AT$8+'G1 G2 GTU'!$AR$8*COS($B27)</f>
        <v>-0.31604973557938792</v>
      </c>
      <c r="J27" s="9">
        <f>'G1 G2 GTU'!$AU$8+'G1 G2 GTU'!$AR$8*SIN($B27)</f>
        <v>6.0885737848645885E-2</v>
      </c>
      <c r="K27" s="9">
        <f>'G1 G2 GTU'!$BA$8+'G1 G2 GTU'!$AY$8*COS($B27)</f>
        <v>-0.29861077991015056</v>
      </c>
      <c r="L27" s="32">
        <f>'G1 G2 GTU'!$BB$8+'G1 G2 GTU'!$AY$8*SIN($B27)</f>
        <v>1.1909254181647469E-2</v>
      </c>
      <c r="M27" s="18">
        <f>'G1 G2 GTU'!$Y$21+'G1 G2 GTU'!$W$21*COS($B27)</f>
        <v>7.7421198278506118E-2</v>
      </c>
      <c r="N27" s="9">
        <f>'G1 G2 GTU'!$Z$21+'G1 G2 GTU'!$W$21*SIN($B27)</f>
        <v>0.36628598616845032</v>
      </c>
      <c r="O27" s="9">
        <f>'G1 G2 GTU'!$AF$21+'G1 G2 GTU'!$AD$21*COS($B27)</f>
        <v>9.2155754390646563E-2</v>
      </c>
      <c r="P27" s="9">
        <f>'G1 G2 GTU'!$AG$21+'G1 G2 GTU'!$AD$21*SIN($B27)</f>
        <v>0.343400096255359</v>
      </c>
      <c r="Q27" s="9">
        <f>'G1 G2 GTU'!$AM$21+'G1 G2 GTU'!$AK$21*COS($B27)</f>
        <v>0.10843012814484483</v>
      </c>
      <c r="R27" s="9">
        <f>'G1 G2 GTU'!$AN$21+'G1 G2 GTU'!$AK$21*SIN($B27)</f>
        <v>0.3172120567525466</v>
      </c>
      <c r="S27" s="9">
        <f>'G1 G2 GTU'!$AT$21+'G1 G2 GTU'!$AR$21*COS($B27)</f>
        <v>0.12712108299923741</v>
      </c>
      <c r="T27" s="9">
        <f>'G1 G2 GTU'!$AU$21+'G1 G2 GTU'!$AR$21*SIN($B27)</f>
        <v>0.28584164235640031</v>
      </c>
      <c r="U27" s="9">
        <f>'G1 G2 GTU'!$BA$21+'G1 G2 GTU'!$AY$21*COS($B27)</f>
        <v>0.150494370736768</v>
      </c>
      <c r="V27" s="32">
        <f>'G1 G2 GTU'!$BB$21+'G1 G2 GTU'!$AY$21*SIN($B27)</f>
        <v>0.24442993268823179</v>
      </c>
    </row>
    <row r="28" spans="1:22" x14ac:dyDescent="0.15">
      <c r="A28" s="18">
        <f t="shared" si="0"/>
        <v>120</v>
      </c>
      <c r="B28" s="12">
        <f t="shared" si="1"/>
        <v>2.0943951023931953</v>
      </c>
      <c r="C28" s="18">
        <f>'G1 G2 GTU'!$Y$8+'G1 G2 GTU'!$W$8*COS($B28)</f>
        <v>-0.36811098011888232</v>
      </c>
      <c r="D28" s="9">
        <f>'G1 G2 GTU'!$Z$8+'G1 G2 GTU'!$W$8*SIN($B28)</f>
        <v>0.149352693282579</v>
      </c>
      <c r="E28" s="9">
        <f>'G1 G2 GTU'!$AF$8+'G1 G2 GTU'!$AD$8*COS($B28)</f>
        <v>-0.35765062986573787</v>
      </c>
      <c r="F28" s="9">
        <f>'G1 G2 GTU'!$AG$8+'G1 G2 GTU'!$AD$8*SIN($B28)</f>
        <v>0.12152421853885034</v>
      </c>
      <c r="G28" s="9">
        <f>'G1 G2 GTU'!$AM$8+'G1 G2 GTU'!$AK$8*COS($B28)</f>
        <v>-0.34523296649427138</v>
      </c>
      <c r="H28" s="9">
        <f>'G1 G2 GTU'!$AN$8+'G1 G2 GTU'!$AK$8*SIN($B28)</f>
        <v>9.0305578027868511E-2</v>
      </c>
      <c r="I28" s="9">
        <f>'G1 G2 GTU'!$AT$8+'G1 G2 GTU'!$AR$8*COS($B28)</f>
        <v>-0.32973941446722771</v>
      </c>
      <c r="J28" s="9">
        <f>'G1 G2 GTU'!$AU$8+'G1 G2 GTU'!$AR$8*SIN($B28)</f>
        <v>5.3759342087002573E-2</v>
      </c>
      <c r="K28" s="9">
        <f>'G1 G2 GTU'!$BA$8+'G1 G2 GTU'!$AY$8*COS($B28)</f>
        <v>-0.30827815659348767</v>
      </c>
      <c r="L28" s="32">
        <f>'G1 G2 GTU'!$BB$8+'G1 G2 GTU'!$AY$8*SIN($B28)</f>
        <v>6.8767364150299493E-3</v>
      </c>
      <c r="M28" s="18">
        <f>'G1 G2 GTU'!$Y$21+'G1 G2 GTU'!$W$21*COS($B28)</f>
        <v>5.7334404007970297E-2</v>
      </c>
      <c r="N28" s="9">
        <f>'G1 G2 GTU'!$Z$21+'G1 G2 GTU'!$W$21*SIN($B28)</f>
        <v>0.35582946291999773</v>
      </c>
      <c r="O28" s="9">
        <f>'G1 G2 GTU'!$AF$21+'G1 G2 GTU'!$AD$21*COS($B28)</f>
        <v>7.4206088745066595E-2</v>
      </c>
      <c r="P28" s="9">
        <f>'G1 G2 GTU'!$AG$21+'G1 G2 GTU'!$AD$21*SIN($B28)</f>
        <v>0.33405609175184942</v>
      </c>
      <c r="Q28" s="9">
        <f>'G1 G2 GTU'!$AM$21+'G1 G2 GTU'!$AK$21*COS($B28)</f>
        <v>9.2899532953364922E-2</v>
      </c>
      <c r="R28" s="9">
        <f>'G1 G2 GTU'!$AN$21+'G1 G2 GTU'!$AK$21*SIN($B28)</f>
        <v>0.30912734062040476</v>
      </c>
      <c r="S28" s="9">
        <f>'G1 G2 GTU'!$AT$21+'G1 G2 GTU'!$AR$21*COS($B28)</f>
        <v>0.11445203617421099</v>
      </c>
      <c r="T28" s="9">
        <f>'G1 G2 GTU'!$AU$21+'G1 G2 GTU'!$AR$21*SIN($B28)</f>
        <v>0.27924655401739429</v>
      </c>
      <c r="U28" s="9">
        <f>'G1 G2 GTU'!$BA$21+'G1 G2 GTU'!$AY$21*COS($B28)</f>
        <v>0.14154421113552129</v>
      </c>
      <c r="V28" s="32">
        <f>'G1 G2 GTU'!$BB$21+'G1 G2 GTU'!$AY$21*SIN($B28)</f>
        <v>0.23977077450264339</v>
      </c>
    </row>
    <row r="29" spans="1:22" x14ac:dyDescent="0.15">
      <c r="A29" s="18">
        <f t="shared" si="0"/>
        <v>125</v>
      </c>
      <c r="B29" s="12">
        <f t="shared" si="1"/>
        <v>2.1816615649929116</v>
      </c>
      <c r="C29" s="18">
        <f>'G1 G2 GTU'!$Y$8+'G1 G2 GTU'!$W$8*COS($B29)</f>
        <v>-0.38877319611686767</v>
      </c>
      <c r="D29" s="9">
        <f>'G1 G2 GTU'!$Z$8+'G1 G2 GTU'!$W$8*SIN($B29)</f>
        <v>0.13618940994788176</v>
      </c>
      <c r="E29" s="9">
        <f>'G1 G2 GTU'!$AF$8+'G1 G2 GTU'!$AD$8*COS($B29)</f>
        <v>-0.37610715838405528</v>
      </c>
      <c r="F29" s="9">
        <f>'G1 G2 GTU'!$AG$8+'G1 G2 GTU'!$AD$8*SIN($B29)</f>
        <v>0.10976611310208498</v>
      </c>
      <c r="G29" s="9">
        <f>'G1 G2 GTU'!$AM$8+'G1 G2 GTU'!$AK$8*COS($B29)</f>
        <v>-0.36119578328478241</v>
      </c>
      <c r="H29" s="9">
        <f>'G1 G2 GTU'!$AN$8+'G1 G2 GTU'!$AK$8*SIN($B29)</f>
        <v>8.0136142171915448E-2</v>
      </c>
      <c r="I29" s="9">
        <f>'G1 G2 GTU'!$AT$8+'G1 G2 GTU'!$AR$8*COS($B29)</f>
        <v>-0.34275589367815246</v>
      </c>
      <c r="J29" s="9">
        <f>'G1 G2 GTU'!$AU$8+'G1 G2 GTU'!$AR$8*SIN($B29)</f>
        <v>4.5466930281303455E-2</v>
      </c>
      <c r="K29" s="9">
        <f>'G1 G2 GTU'!$BA$8+'G1 G2 GTU'!$AY$8*COS($B29)</f>
        <v>-0.3174701331660435</v>
      </c>
      <c r="L29" s="32">
        <f>'G1 G2 GTU'!$BB$8+'G1 G2 GTU'!$AY$8*SIN($B29)</f>
        <v>1.020801502615451E-3</v>
      </c>
      <c r="M29" s="18">
        <f>'G1 G2 GTU'!$Y$21+'G1 G2 GTU'!$W$21*COS($B29)</f>
        <v>3.8235392104279897E-2</v>
      </c>
      <c r="N29" s="9">
        <f>'G1 G2 GTU'!$Z$21+'G1 G2 GTU'!$W$21*SIN($B29)</f>
        <v>0.34366205042534836</v>
      </c>
      <c r="O29" s="9">
        <f>'G1 G2 GTU'!$AF$21+'G1 G2 GTU'!$AD$21*COS($B29)</f>
        <v>5.7139110649161107E-2</v>
      </c>
      <c r="P29" s="9">
        <f>'G1 G2 GTU'!$AG$21+'G1 G2 GTU'!$AD$21*SIN($B29)</f>
        <v>0.32318322756509515</v>
      </c>
      <c r="Q29" s="9">
        <f>'G1 G2 GTU'!$AM$21+'G1 G2 GTU'!$AK$21*COS($B29)</f>
        <v>7.8132665804804255E-2</v>
      </c>
      <c r="R29" s="9">
        <f>'G1 G2 GTU'!$AN$21+'G1 G2 GTU'!$AK$21*SIN($B29)</f>
        <v>0.29971980871476167</v>
      </c>
      <c r="S29" s="9">
        <f>'G1 G2 GTU'!$AT$21+'G1 G2 GTU'!$AR$21*COS($B29)</f>
        <v>0.10240599871991606</v>
      </c>
      <c r="T29" s="9">
        <f>'G1 G2 GTU'!$AU$21+'G1 G2 GTU'!$AR$21*SIN($B29)</f>
        <v>0.27157238179468979</v>
      </c>
      <c r="U29" s="9">
        <f>'G1 G2 GTU'!$BA$21+'G1 G2 GTU'!$AY$21*COS($B29)</f>
        <v>0.1330341819859282</v>
      </c>
      <c r="V29" s="32">
        <f>'G1 G2 GTU'!$BB$21+'G1 G2 GTU'!$AY$21*SIN($B29)</f>
        <v>0.23434928801283278</v>
      </c>
    </row>
    <row r="30" spans="1:22" x14ac:dyDescent="0.15">
      <c r="A30" s="18">
        <f t="shared" si="0"/>
        <v>130</v>
      </c>
      <c r="B30" s="12">
        <f t="shared" si="1"/>
        <v>2.2689280275926285</v>
      </c>
      <c r="C30" s="18">
        <f>'G1 G2 GTU'!$Y$8+'G1 G2 GTU'!$W$8*COS($B30)</f>
        <v>-0.40820953040885377</v>
      </c>
      <c r="D30" s="9">
        <f>'G1 G2 GTU'!$Z$8+'G1 G2 GTU'!$W$8*SIN($B30)</f>
        <v>0.12127538609825984</v>
      </c>
      <c r="E30" s="9">
        <f>'G1 G2 GTU'!$AF$8+'G1 G2 GTU'!$AD$8*COS($B30)</f>
        <v>-0.39346866782653567</v>
      </c>
      <c r="F30" s="9">
        <f>'G1 G2 GTU'!$AG$8+'G1 G2 GTU'!$AD$8*SIN($B30)</f>
        <v>9.6444158354818205E-2</v>
      </c>
      <c r="G30" s="9">
        <f>'G1 G2 GTU'!$AM$8+'G1 G2 GTU'!$AK$8*COS($B30)</f>
        <v>-0.3762115320027492</v>
      </c>
      <c r="H30" s="9">
        <f>'G1 G2 GTU'!$AN$8+'G1 G2 GTU'!$AK$8*SIN($B30)</f>
        <v>6.8614152935909029E-2</v>
      </c>
      <c r="I30" s="9">
        <f>'G1 G2 GTU'!$AT$8+'G1 G2 GTU'!$AR$8*COS($B30)</f>
        <v>-0.35500010994580206</v>
      </c>
      <c r="J30" s="9">
        <f>'G1 G2 GTU'!$AU$8+'G1 G2 GTU'!$AR$8*SIN($B30)</f>
        <v>3.607161269248492E-2</v>
      </c>
      <c r="K30" s="9">
        <f>'G1 G2 GTU'!$BA$8+'G1 G2 GTU'!$AY$8*COS($B30)</f>
        <v>-0.32611675313583377</v>
      </c>
      <c r="L30" s="32">
        <f>'G1 G2 GTU'!$BB$8+'G1 G2 GTU'!$AY$8*SIN($B30)</f>
        <v>-5.6139833550024609E-3</v>
      </c>
      <c r="M30" s="18">
        <f>'G1 G2 GTU'!$Y$21+'G1 G2 GTU'!$W$21*COS($B30)</f>
        <v>2.0269517580320584E-2</v>
      </c>
      <c r="N30" s="9">
        <f>'G1 G2 GTU'!$Z$21+'G1 G2 GTU'!$W$21*SIN($B30)</f>
        <v>0.32987635004047067</v>
      </c>
      <c r="O30" s="9">
        <f>'G1 G2 GTU'!$AF$21+'G1 G2 GTU'!$AD$21*COS($B30)</f>
        <v>4.1084710111562978E-2</v>
      </c>
      <c r="P30" s="9">
        <f>'G1 G2 GTU'!$AG$21+'G1 G2 GTU'!$AD$21*SIN($B30)</f>
        <v>0.31086425275677221</v>
      </c>
      <c r="Q30" s="9">
        <f>'G1 G2 GTU'!$AM$21+'G1 G2 GTU'!$AK$21*COS($B30)</f>
        <v>6.4241911474641505E-2</v>
      </c>
      <c r="R30" s="9">
        <f>'G1 G2 GTU'!$AN$21+'G1 G2 GTU'!$AK$21*SIN($B30)</f>
        <v>0.28906105803384219</v>
      </c>
      <c r="S30" s="9">
        <f>'G1 G2 GTU'!$AT$21+'G1 G2 GTU'!$AR$21*COS($B30)</f>
        <v>9.1074648254976062E-2</v>
      </c>
      <c r="T30" s="9">
        <f>'G1 G2 GTU'!$AU$21+'G1 G2 GTU'!$AR$21*SIN($B30)</f>
        <v>0.26287753077269344</v>
      </c>
      <c r="U30" s="9">
        <f>'G1 G2 GTU'!$BA$21+'G1 G2 GTU'!$AY$21*COS($B30)</f>
        <v>0.12502904974831314</v>
      </c>
      <c r="V30" s="32">
        <f>'G1 G2 GTU'!$BB$21+'G1 G2 GTU'!$AY$21*SIN($B30)</f>
        <v>0.22820673400457031</v>
      </c>
    </row>
    <row r="31" spans="1:22" x14ac:dyDescent="0.15">
      <c r="A31" s="18">
        <f t="shared" si="0"/>
        <v>135</v>
      </c>
      <c r="B31" s="12">
        <f t="shared" si="1"/>
        <v>2.3561944901923448</v>
      </c>
      <c r="C31" s="18">
        <f>'G1 G2 GTU'!$Y$8+'G1 G2 GTU'!$W$8*COS($B31)</f>
        <v>-0.42627206075489893</v>
      </c>
      <c r="D31" s="9">
        <f>'G1 G2 GTU'!$Z$8+'G1 G2 GTU'!$W$8*SIN($B31)</f>
        <v>0.10472412646054295</v>
      </c>
      <c r="E31" s="9">
        <f>'G1 G2 GTU'!$AF$8+'G1 G2 GTU'!$AD$8*COS($B31)</f>
        <v>-0.40960302662315562</v>
      </c>
      <c r="F31" s="9">
        <f>'G1 G2 GTU'!$AG$8+'G1 G2 GTU'!$AD$8*SIN($B31)</f>
        <v>8.1659742416693076E-2</v>
      </c>
      <c r="G31" s="9">
        <f>'G1 G2 GTU'!$AM$8+'G1 G2 GTU'!$AK$8*COS($B31)</f>
        <v>-0.39016593373367092</v>
      </c>
      <c r="H31" s="9">
        <f>'G1 G2 GTU'!$AN$8+'G1 G2 GTU'!$AK$8*SIN($B31)</f>
        <v>5.5827299615102743E-2</v>
      </c>
      <c r="I31" s="9">
        <f>'G1 G2 GTU'!$AT$8+'G1 G2 GTU'!$AR$8*COS($B31)</f>
        <v>-0.36637887739111957</v>
      </c>
      <c r="J31" s="9">
        <f>'G1 G2 GTU'!$AU$8+'G1 G2 GTU'!$AR$8*SIN($B31)</f>
        <v>2.5644893360445883E-2</v>
      </c>
      <c r="K31" s="9">
        <f>'G1 G2 GTU'!$BA$8+'G1 G2 GTU'!$AY$8*COS($B31)</f>
        <v>-0.33415221050391641</v>
      </c>
      <c r="L31" s="32">
        <f>'G1 G2 GTU'!$BB$8+'G1 G2 GTU'!$AY$8*SIN($B31)</f>
        <v>-1.2977123438864577E-2</v>
      </c>
      <c r="M31" s="18">
        <f>'G1 G2 GTU'!$Y$21+'G1 G2 GTU'!$W$21*COS($B31)</f>
        <v>3.5735115893115454E-3</v>
      </c>
      <c r="N31" s="9">
        <f>'G1 G2 GTU'!$Z$21+'G1 G2 GTU'!$W$21*SIN($B31)</f>
        <v>0.31457727926932744</v>
      </c>
      <c r="O31" s="9">
        <f>'G1 G2 GTU'!$AF$21+'G1 G2 GTU'!$AD$21*COS($B31)</f>
        <v>2.6165070814275632E-2</v>
      </c>
      <c r="P31" s="9">
        <f>'G1 G2 GTU'!$AG$21+'G1 G2 GTU'!$AD$21*SIN($B31)</f>
        <v>0.2971929221635724</v>
      </c>
      <c r="Q31" s="9">
        <f>'G1 G2 GTU'!$AM$21+'G1 G2 GTU'!$AK$21*COS($B31)</f>
        <v>5.1332986990796137E-2</v>
      </c>
      <c r="R31" s="9">
        <f>'G1 G2 GTU'!$AN$21+'G1 G2 GTU'!$AK$21*SIN($B31)</f>
        <v>0.27723220810625787</v>
      </c>
      <c r="S31" s="9">
        <f>'G1 G2 GTU'!$AT$21+'G1 G2 GTU'!$AR$21*COS($B31)</f>
        <v>8.0544223198485809E-2</v>
      </c>
      <c r="T31" s="9">
        <f>'G1 G2 GTU'!$AU$21+'G1 G2 GTU'!$AR$21*SIN($B31)</f>
        <v>0.2532281740177772</v>
      </c>
      <c r="U31" s="9">
        <f>'G1 G2 GTU'!$BA$21+'G1 G2 GTU'!$AY$21*COS($B31)</f>
        <v>0.11758973831263544</v>
      </c>
      <c r="V31" s="32">
        <f>'G1 G2 GTU'!$BB$21+'G1 G2 GTU'!$AY$21*SIN($B31)</f>
        <v>0.22138986102283453</v>
      </c>
    </row>
    <row r="32" spans="1:22" x14ac:dyDescent="0.15">
      <c r="A32" s="18">
        <f t="shared" si="0"/>
        <v>140</v>
      </c>
      <c r="B32" s="12">
        <f t="shared" si="1"/>
        <v>2.4434609527920612</v>
      </c>
      <c r="C32" s="18">
        <f>'G1 G2 GTU'!$Y$8+'G1 G2 GTU'!$W$8*COS($B32)</f>
        <v>-0.44282332039261585</v>
      </c>
      <c r="D32" s="9">
        <f>'G1 G2 GTU'!$Z$8+'G1 G2 GTU'!$W$8*SIN($B32)</f>
        <v>8.6661596114497794E-2</v>
      </c>
      <c r="E32" s="9">
        <f>'G1 G2 GTU'!$AF$8+'G1 G2 GTU'!$AD$8*COS($B32)</f>
        <v>-0.4243874425612808</v>
      </c>
      <c r="F32" s="9">
        <f>'G1 G2 GTU'!$AG$8+'G1 G2 GTU'!$AD$8*SIN($B32)</f>
        <v>6.5525383620073124E-2</v>
      </c>
      <c r="G32" s="9">
        <f>'G1 G2 GTU'!$AM$8+'G1 G2 GTU'!$AK$8*COS($B32)</f>
        <v>-0.40295278705447723</v>
      </c>
      <c r="H32" s="9">
        <f>'G1 G2 GTU'!$AN$8+'G1 G2 GTU'!$AK$8*SIN($B32)</f>
        <v>4.1872897884181026E-2</v>
      </c>
      <c r="I32" s="9">
        <f>'G1 G2 GTU'!$AT$8+'G1 G2 GTU'!$AR$8*COS($B32)</f>
        <v>-0.37680559672315861</v>
      </c>
      <c r="J32" s="9">
        <f>'G1 G2 GTU'!$AU$8+'G1 G2 GTU'!$AR$8*SIN($B32)</f>
        <v>1.4266125915128366E-2</v>
      </c>
      <c r="K32" s="9">
        <f>'G1 G2 GTU'!$BA$8+'G1 G2 GTU'!$AY$8*COS($B32)</f>
        <v>-0.34151535058777854</v>
      </c>
      <c r="L32" s="32">
        <f>'G1 G2 GTU'!$BB$8+'G1 G2 GTU'!$AY$8*SIN($B32)</f>
        <v>-2.101258080694722E-2</v>
      </c>
      <c r="M32" s="18">
        <f>'G1 G2 GTU'!$Y$21+'G1 G2 GTU'!$W$21*COS($B32)</f>
        <v>-1.1725559181831685E-2</v>
      </c>
      <c r="N32" s="9">
        <f>'G1 G2 GTU'!$Z$21+'G1 G2 GTU'!$W$21*SIN($B32)</f>
        <v>0.29788127327831843</v>
      </c>
      <c r="O32" s="9">
        <f>'G1 G2 GTU'!$AF$21+'G1 G2 GTU'!$AD$21*COS($B32)</f>
        <v>1.2493740221075855E-2</v>
      </c>
      <c r="P32" s="9">
        <f>'G1 G2 GTU'!$AG$21+'G1 G2 GTU'!$AD$21*SIN($B32)</f>
        <v>0.28227328286628506</v>
      </c>
      <c r="Q32" s="9">
        <f>'G1 G2 GTU'!$AM$21+'G1 G2 GTU'!$AK$21*COS($B32)</f>
        <v>3.9504137063211847E-2</v>
      </c>
      <c r="R32" s="9">
        <f>'G1 G2 GTU'!$AN$21+'G1 G2 GTU'!$AK$21*SIN($B32)</f>
        <v>0.26432328362241253</v>
      </c>
      <c r="S32" s="9">
        <f>'G1 G2 GTU'!$AT$21+'G1 G2 GTU'!$AR$21*COS($B32)</f>
        <v>7.0894866443569599E-2</v>
      </c>
      <c r="T32" s="9">
        <f>'G1 G2 GTU'!$AU$21+'G1 G2 GTU'!$AR$21*SIN($B32)</f>
        <v>0.24269774896128696</v>
      </c>
      <c r="U32" s="9">
        <f>'G1 G2 GTU'!$BA$21+'G1 G2 GTU'!$AY$21*COS($B32)</f>
        <v>0.11077286533089967</v>
      </c>
      <c r="V32" s="32">
        <f>'G1 G2 GTU'!$BB$21+'G1 G2 GTU'!$AY$21*SIN($B32)</f>
        <v>0.21395054958715687</v>
      </c>
    </row>
    <row r="33" spans="1:22" x14ac:dyDescent="0.15">
      <c r="A33" s="18">
        <f t="shared" si="0"/>
        <v>145</v>
      </c>
      <c r="B33" s="12">
        <f t="shared" si="1"/>
        <v>2.5307274153917776</v>
      </c>
      <c r="C33" s="18">
        <f>'G1 G2 GTU'!$Y$8+'G1 G2 GTU'!$W$8*COS($B33)</f>
        <v>-0.45773734424223761</v>
      </c>
      <c r="D33" s="9">
        <f>'G1 G2 GTU'!$Z$8+'G1 G2 GTU'!$W$8*SIN($B33)</f>
        <v>6.7225261822511803E-2</v>
      </c>
      <c r="E33" s="9">
        <f>'G1 G2 GTU'!$AF$8+'G1 G2 GTU'!$AD$8*COS($B33)</f>
        <v>-0.43770939730854747</v>
      </c>
      <c r="F33" s="9">
        <f>'G1 G2 GTU'!$AG$8+'G1 G2 GTU'!$AD$8*SIN($B33)</f>
        <v>4.8163874177592825E-2</v>
      </c>
      <c r="G33" s="9">
        <f>'G1 G2 GTU'!$AM$8+'G1 G2 GTU'!$AK$8*COS($B33)</f>
        <v>-0.41447477629048357</v>
      </c>
      <c r="H33" s="9">
        <f>'G1 G2 GTU'!$AN$8+'G1 G2 GTU'!$AK$8*SIN($B33)</f>
        <v>2.6857149166214303E-2</v>
      </c>
      <c r="I33" s="9">
        <f>'G1 G2 GTU'!$AT$8+'G1 G2 GTU'!$AR$8*COS($B33)</f>
        <v>-0.38620091431197706</v>
      </c>
      <c r="J33" s="9">
        <f>'G1 G2 GTU'!$AU$8+'G1 G2 GTU'!$AR$8*SIN($B33)</f>
        <v>2.0219096474788784E-3</v>
      </c>
      <c r="K33" s="9">
        <f>'G1 G2 GTU'!$BA$8+'G1 G2 GTU'!$AY$8*COS($B33)</f>
        <v>-0.34815013544539641</v>
      </c>
      <c r="L33" s="32">
        <f>'G1 G2 GTU'!$BB$8+'G1 G2 GTU'!$AY$8*SIN($B33)</f>
        <v>-2.9659200776737435E-2</v>
      </c>
      <c r="M33" s="18">
        <f>'G1 G2 GTU'!$Y$21+'G1 G2 GTU'!$W$21*COS($B33)</f>
        <v>-2.5511259566709243E-2</v>
      </c>
      <c r="N33" s="9">
        <f>'G1 G2 GTU'!$Z$21+'G1 G2 GTU'!$W$21*SIN($B33)</f>
        <v>0.27991539875435922</v>
      </c>
      <c r="O33" s="9">
        <f>'G1 G2 GTU'!$AF$21+'G1 G2 GTU'!$AD$21*COS($B33)</f>
        <v>1.7476541275296409E-4</v>
      </c>
      <c r="P33" s="9">
        <f>'G1 G2 GTU'!$AG$21+'G1 G2 GTU'!$AD$21*SIN($B33)</f>
        <v>0.26621888232868707</v>
      </c>
      <c r="Q33" s="9">
        <f>'G1 G2 GTU'!$AM$21+'G1 G2 GTU'!$AK$21*COS($B33)</f>
        <v>2.8845386382292421E-2</v>
      </c>
      <c r="R33" s="9">
        <f>'G1 G2 GTU'!$AN$21+'G1 G2 GTU'!$AK$21*SIN($B33)</f>
        <v>0.25043252929224985</v>
      </c>
      <c r="S33" s="9">
        <f>'G1 G2 GTU'!$AT$21+'G1 G2 GTU'!$AR$21*COS($B33)</f>
        <v>6.2200015421573246E-2</v>
      </c>
      <c r="T33" s="9">
        <f>'G1 G2 GTU'!$AU$21+'G1 G2 GTU'!$AR$21*SIN($B33)</f>
        <v>0.23136639849634705</v>
      </c>
      <c r="U33" s="9">
        <f>'G1 G2 GTU'!$BA$21+'G1 G2 GTU'!$AY$21*COS($B33)</f>
        <v>0.10463031132263727</v>
      </c>
      <c r="V33" s="32">
        <f>'G1 G2 GTU'!$BB$21+'G1 G2 GTU'!$AY$21*SIN($B33)</f>
        <v>0.20594541734954186</v>
      </c>
    </row>
    <row r="34" spans="1:22" x14ac:dyDescent="0.15">
      <c r="A34" s="18">
        <f t="shared" si="0"/>
        <v>150</v>
      </c>
      <c r="B34" s="12">
        <f t="shared" si="1"/>
        <v>2.6179938779914944</v>
      </c>
      <c r="C34" s="18">
        <f>'G1 G2 GTU'!$Y$8+'G1 G2 GTU'!$W$8*COS($B34)</f>
        <v>-0.47090062757693496</v>
      </c>
      <c r="D34" s="9">
        <f>'G1 G2 GTU'!$Z$8+'G1 G2 GTU'!$W$8*SIN($B34)</f>
        <v>4.6563045824526347E-2</v>
      </c>
      <c r="E34" s="9">
        <f>'G1 G2 GTU'!$AF$8+'G1 G2 GTU'!$AD$8*COS($B34)</f>
        <v>-0.44946750274531294</v>
      </c>
      <c r="F34" s="9">
        <f>'G1 G2 GTU'!$AG$8+'G1 G2 GTU'!$AD$8*SIN($B34)</f>
        <v>2.9707345659275297E-2</v>
      </c>
      <c r="G34" s="9">
        <f>'G1 G2 GTU'!$AM$8+'G1 G2 GTU'!$AK$8*COS($B34)</f>
        <v>-0.42464421214643672</v>
      </c>
      <c r="H34" s="9">
        <f>'G1 G2 GTU'!$AN$8+'G1 G2 GTU'!$AK$8*SIN($B34)</f>
        <v>1.089433237570317E-2</v>
      </c>
      <c r="I34" s="9">
        <f>'G1 G2 GTU'!$AT$8+'G1 G2 GTU'!$AR$8*COS($B34)</f>
        <v>-0.39449332611767629</v>
      </c>
      <c r="J34" s="9">
        <f>'G1 G2 GTU'!$AU$8+'G1 G2 GTU'!$AR$8*SIN($B34)</f>
        <v>-1.0994569563445938E-2</v>
      </c>
      <c r="K34" s="9">
        <f>'G1 G2 GTU'!$BA$8+'G1 G2 GTU'!$AY$8*COS($B34)</f>
        <v>-0.35400607035781095</v>
      </c>
      <c r="L34" s="32">
        <f>'G1 G2 GTU'!$BB$8+'G1 G2 GTU'!$AY$8*SIN($B34)</f>
        <v>-3.8851177349293331E-2</v>
      </c>
      <c r="M34" s="18">
        <f>'G1 G2 GTU'!$Y$21+'G1 G2 GTU'!$W$21*COS($B34)</f>
        <v>-3.7678672061358776E-2</v>
      </c>
      <c r="N34" s="9">
        <f>'G1 G2 GTU'!$Z$21+'G1 G2 GTU'!$W$21*SIN($B34)</f>
        <v>0.26081638685066871</v>
      </c>
      <c r="O34" s="9">
        <f>'G1 G2 GTU'!$AF$21+'G1 G2 GTU'!$AD$21*COS($B34)</f>
        <v>-1.0698098774001408E-2</v>
      </c>
      <c r="P34" s="9">
        <f>'G1 G2 GTU'!$AG$21+'G1 G2 GTU'!$AD$21*SIN($B34)</f>
        <v>0.24915190423278144</v>
      </c>
      <c r="Q34" s="9">
        <f>'G1 G2 GTU'!$AM$21+'G1 G2 GTU'!$AK$21*COS($B34)</f>
        <v>1.9437854476649224E-2</v>
      </c>
      <c r="R34" s="9">
        <f>'G1 G2 GTU'!$AN$21+'G1 G2 GTU'!$AK$21*SIN($B34)</f>
        <v>0.23566566214368909</v>
      </c>
      <c r="S34" s="9">
        <f>'G1 G2 GTU'!$AT$21+'G1 G2 GTU'!$AR$21*COS($B34)</f>
        <v>5.4525843198868718E-2</v>
      </c>
      <c r="T34" s="9">
        <f>'G1 G2 GTU'!$AU$21+'G1 G2 GTU'!$AR$21*SIN($B34)</f>
        <v>0.21932036104205205</v>
      </c>
      <c r="U34" s="9">
        <f>'G1 G2 GTU'!$BA$21+'G1 G2 GTU'!$AY$21*COS($B34)</f>
        <v>9.9208824832826573E-2</v>
      </c>
      <c r="V34" s="32">
        <f>'G1 G2 GTU'!$BB$21+'G1 G2 GTU'!$AY$21*SIN($B34)</f>
        <v>0.19743538819994869</v>
      </c>
    </row>
    <row r="35" spans="1:22" x14ac:dyDescent="0.15">
      <c r="A35" s="18">
        <f t="shared" si="0"/>
        <v>155</v>
      </c>
      <c r="B35" s="12">
        <f t="shared" si="1"/>
        <v>2.7052603405912108</v>
      </c>
      <c r="C35" s="18">
        <f>'G1 G2 GTU'!$Y$8+'G1 G2 GTU'!$W$8*COS($B35)</f>
        <v>-0.48221298986232286</v>
      </c>
      <c r="D35" s="9">
        <f>'G1 G2 GTU'!$Z$8+'G1 G2 GTU'!$W$8*SIN($B35)</f>
        <v>2.4832200060473542E-2</v>
      </c>
      <c r="E35" s="9">
        <f>'G1 G2 GTU'!$AF$8+'G1 G2 GTU'!$AD$8*COS($B35)</f>
        <v>-0.45957227258946509</v>
      </c>
      <c r="F35" s="9">
        <f>'G1 G2 GTU'!$AG$8+'G1 G2 GTU'!$AD$8*SIN($B35)</f>
        <v>1.0296263391501859E-2</v>
      </c>
      <c r="G35" s="9">
        <f>'G1 G2 GTU'!$AM$8+'G1 G2 GTU'!$AK$8*COS($B35)</f>
        <v>-0.43338369907499952</v>
      </c>
      <c r="H35" s="9">
        <f>'G1 G2 GTU'!$AN$8+'G1 G2 GTU'!$AK$8*SIN($B35)</f>
        <v>-5.8940658129640749E-3</v>
      </c>
      <c r="I35" s="9">
        <f>'G1 G2 GTU'!$AT$8+'G1 G2 GTU'!$AR$8*COS($B35)</f>
        <v>-0.40161972187931955</v>
      </c>
      <c r="J35" s="9">
        <f>'G1 G2 GTU'!$AU$8+'G1 G2 GTU'!$AR$8*SIN($B35)</f>
        <v>-2.4684248451285751E-2</v>
      </c>
      <c r="K35" s="9">
        <f>'G1 G2 GTU'!$BA$8+'G1 G2 GTU'!$AY$8*COS($B35)</f>
        <v>-0.35903858812442846</v>
      </c>
      <c r="L35" s="32">
        <f>'G1 G2 GTU'!$BB$8+'G1 G2 GTU'!$AY$8*SIN($B35)</f>
        <v>-4.8518554032630418E-2</v>
      </c>
      <c r="M35" s="18">
        <f>'G1 G2 GTU'!$Y$21+'G1 G2 GTU'!$W$21*COS($B35)</f>
        <v>-4.8135195309811335E-2</v>
      </c>
      <c r="N35" s="9">
        <f>'G1 G2 GTU'!$Z$21+'G1 G2 GTU'!$W$21*SIN($B35)</f>
        <v>0.24072959258013291</v>
      </c>
      <c r="O35" s="9">
        <f>'G1 G2 GTU'!$AF$21+'G1 G2 GTU'!$AD$21*COS($B35)</f>
        <v>-2.0042103277510964E-2</v>
      </c>
      <c r="P35" s="9">
        <f>'G1 G2 GTU'!$AG$21+'G1 G2 GTU'!$AD$21*SIN($B35)</f>
        <v>0.23120223858720146</v>
      </c>
      <c r="Q35" s="9">
        <f>'G1 G2 GTU'!$AM$21+'G1 G2 GTU'!$AK$21*COS($B35)</f>
        <v>1.135313834450738E-2</v>
      </c>
      <c r="R35" s="9">
        <f>'G1 G2 GTU'!$AN$21+'G1 G2 GTU'!$AK$21*SIN($B35)</f>
        <v>0.22013506695220919</v>
      </c>
      <c r="S35" s="9">
        <f>'G1 G2 GTU'!$AT$21+'G1 G2 GTU'!$AR$21*COS($B35)</f>
        <v>4.7930754859862729E-2</v>
      </c>
      <c r="T35" s="9">
        <f>'G1 G2 GTU'!$AU$21+'G1 G2 GTU'!$AR$21*SIN($B35)</f>
        <v>0.20665131421702562</v>
      </c>
      <c r="U35" s="9">
        <f>'G1 G2 GTU'!$BA$21+'G1 G2 GTU'!$AY$21*COS($B35)</f>
        <v>9.4549666647238184E-2</v>
      </c>
      <c r="V35" s="32">
        <f>'G1 G2 GTU'!$BB$21+'G1 G2 GTU'!$AY$21*SIN($B35)</f>
        <v>0.18848522859870198</v>
      </c>
    </row>
    <row r="36" spans="1:22" x14ac:dyDescent="0.15">
      <c r="A36" s="18">
        <f t="shared" si="0"/>
        <v>160</v>
      </c>
      <c r="B36" s="12">
        <f t="shared" si="1"/>
        <v>2.7925268031909272</v>
      </c>
      <c r="C36" s="18">
        <f>'G1 G2 GTU'!$Y$8+'G1 G2 GTU'!$W$8*COS($B36)</f>
        <v>-0.49158833719081851</v>
      </c>
      <c r="D36" s="9">
        <f>'G1 G2 GTU'!$Z$8+'G1 G2 GTU'!$W$8*SIN($B36)</f>
        <v>2.1981093880610592E-3</v>
      </c>
      <c r="E36" s="9">
        <f>'G1 G2 GTU'!$AF$8+'G1 G2 GTU'!$AD$8*COS($B36)</f>
        <v>-0.4679468034410631</v>
      </c>
      <c r="F36" s="9">
        <f>'G1 G2 GTU'!$AG$8+'G1 G2 GTU'!$AD$8*SIN($B36)</f>
        <v>-9.9216425689379745E-3</v>
      </c>
      <c r="G36" s="9">
        <f>'G1 G2 GTU'!$AM$8+'G1 G2 GTU'!$AK$8*COS($B36)</f>
        <v>-0.44062672430359917</v>
      </c>
      <c r="H36" s="9">
        <f>'G1 G2 GTU'!$AN$8+'G1 G2 GTU'!$AK$8*SIN($B36)</f>
        <v>-2.3380275552459806E-2</v>
      </c>
      <c r="I36" s="9">
        <f>'G1 G2 GTU'!$AT$8+'G1 G2 GTU'!$AR$8*COS($B36)</f>
        <v>-0.40752586542212543</v>
      </c>
      <c r="J36" s="9">
        <f>'G1 G2 GTU'!$AU$8+'G1 G2 GTU'!$AR$8*SIN($B36)</f>
        <v>-3.8942940293650058E-2</v>
      </c>
      <c r="K36" s="9">
        <f>'G1 G2 GTU'!$BA$8+'G1 G2 GTU'!$AY$8*COS($B36)</f>
        <v>-0.3632093882463277</v>
      </c>
      <c r="L36" s="32">
        <f>'G1 G2 GTU'!$BB$8+'G1 G2 GTU'!$AY$8*SIN($B36)</f>
        <v>-5.8587756252866927E-2</v>
      </c>
      <c r="M36" s="18">
        <f>'G1 G2 GTU'!$Y$21+'G1 G2 GTU'!$W$21*COS($B36)</f>
        <v>-5.6801248856324871E-2</v>
      </c>
      <c r="N36" s="9">
        <f>'G1 G2 GTU'!$Z$21+'G1 G2 GTU'!$W$21*SIN($B36)</f>
        <v>0.21980788857588845</v>
      </c>
      <c r="O36" s="9">
        <f>'G1 G2 GTU'!$AF$21+'G1 G2 GTU'!$AD$21*COS($B36)</f>
        <v>-2.778613458143997E-2</v>
      </c>
      <c r="P36" s="9">
        <f>'G1 G2 GTU'!$AG$21+'G1 G2 GTU'!$AD$21*SIN($B36)</f>
        <v>0.2125064931858143</v>
      </c>
      <c r="Q36" s="9">
        <f>'G1 G2 GTU'!$AM$21+'G1 G2 GTU'!$AK$21*COS($B36)</f>
        <v>4.6527675573175276E-3</v>
      </c>
      <c r="R36" s="9">
        <f>'G1 G2 GTU'!$AN$21+'G1 G2 GTU'!$AK$21*SIN($B36)</f>
        <v>0.20395894092484693</v>
      </c>
      <c r="S36" s="9">
        <f>'G1 G2 GTU'!$AT$21+'G1 G2 GTU'!$AR$21*COS($B36)</f>
        <v>4.2464943009038331E-2</v>
      </c>
      <c r="T36" s="9">
        <f>'G1 G2 GTU'!$AU$21+'G1 G2 GTU'!$AR$21*SIN($B36)</f>
        <v>0.19345567711738573</v>
      </c>
      <c r="U36" s="9">
        <f>'G1 G2 GTU'!$BA$21+'G1 G2 GTU'!$AY$21*COS($B36)</f>
        <v>9.0688295772941019E-2</v>
      </c>
      <c r="V36" s="32">
        <f>'G1 G2 GTU'!$BB$21+'G1 G2 GTU'!$AY$21*SIN($B36)</f>
        <v>0.17916305466462129</v>
      </c>
    </row>
    <row r="37" spans="1:22" x14ac:dyDescent="0.15">
      <c r="A37" s="18">
        <f t="shared" si="0"/>
        <v>165</v>
      </c>
      <c r="B37" s="12">
        <f t="shared" si="1"/>
        <v>2.8797932657906435</v>
      </c>
      <c r="C37" s="18">
        <f>'G1 G2 GTU'!$Y$8+'G1 G2 GTU'!$W$8*COS($B37)</f>
        <v>-0.4989553175082625</v>
      </c>
      <c r="D37" s="9">
        <f>'G1 G2 GTU'!$Z$8+'G1 G2 GTU'!$W$8*SIN($B37)</f>
        <v>-2.1166967095856373E-2</v>
      </c>
      <c r="E37" s="9">
        <f>'G1 G2 GTU'!$AF$8+'G1 G2 GTU'!$AD$8*COS($B37)</f>
        <v>-0.47452736006364638</v>
      </c>
      <c r="F37" s="9">
        <f>'G1 G2 GTU'!$AG$8+'G1 G2 GTU'!$AD$8*SIN($B37)</f>
        <v>-3.0792501749779849E-2</v>
      </c>
      <c r="G37" s="9">
        <f>'G1 G2 GTU'!$AM$8+'G1 G2 GTU'!$AK$8*COS($B37)</f>
        <v>-0.44631816403678776</v>
      </c>
      <c r="H37" s="9">
        <f>'G1 G2 GTU'!$AN$8+'G1 G2 GTU'!$AK$8*SIN($B37)</f>
        <v>-4.1431216228204303E-2</v>
      </c>
      <c r="I37" s="9">
        <f>'G1 G2 GTU'!$AT$8+'G1 G2 GTU'!$AR$8*COS($B37)</f>
        <v>-0.41216680742750628</v>
      </c>
      <c r="J37" s="9">
        <f>'G1 G2 GTU'!$AU$8+'G1 G2 GTU'!$AR$8*SIN($B37)</f>
        <v>-5.3662127835984938E-2</v>
      </c>
      <c r="K37" s="9">
        <f>'G1 G2 GTU'!$BA$8+'G1 G2 GTU'!$AY$8*COS($B37)</f>
        <v>-0.36648672841618307</v>
      </c>
      <c r="L37" s="32">
        <f>'G1 G2 GTU'!$BB$8+'G1 G2 GTU'!$AY$8*SIN($B37)</f>
        <v>-6.8982151301156314E-2</v>
      </c>
      <c r="M37" s="18">
        <f>'G1 G2 GTU'!$Y$21+'G1 G2 GTU'!$W$21*COS($B37)</f>
        <v>-6.3610878800704262E-2</v>
      </c>
      <c r="N37" s="9">
        <f>'G1 G2 GTU'!$Z$21+'G1 G2 GTU'!$W$21*SIN($B37)</f>
        <v>0.19821050163827789</v>
      </c>
      <c r="O37" s="9">
        <f>'G1 G2 GTU'!$AF$21+'G1 G2 GTU'!$AD$21*COS($B37)</f>
        <v>-3.3871255931591515E-2</v>
      </c>
      <c r="P37" s="9">
        <f>'G1 G2 GTU'!$AG$21+'G1 G2 GTU'!$AD$21*SIN($B37)</f>
        <v>0.19320695393992424</v>
      </c>
      <c r="Q37" s="9">
        <f>'G1 G2 GTU'!$AM$21+'G1 G2 GTU'!$AK$21*COS($B37)</f>
        <v>-6.1226401743533221E-4</v>
      </c>
      <c r="R37" s="9">
        <f>'G1 G2 GTU'!$AN$21+'G1 G2 GTU'!$AK$21*SIN($B37)</f>
        <v>0.18726039414808254</v>
      </c>
      <c r="S37" s="9">
        <f>'G1 G2 GTU'!$AT$21+'G1 G2 GTU'!$AR$21*COS($B37)</f>
        <v>3.8170005774927684E-2</v>
      </c>
      <c r="T37" s="9">
        <f>'G1 G2 GTU'!$AU$21+'G1 G2 GTU'!$AR$21*SIN($B37)</f>
        <v>0.17983387650920418</v>
      </c>
      <c r="U37" s="9">
        <f>'G1 G2 GTU'!$BA$21+'G1 G2 GTU'!$AY$21*COS($B37)</f>
        <v>8.7654099573847954E-2</v>
      </c>
      <c r="V37" s="32">
        <f>'G1 G2 GTU'!$BB$21+'G1 G2 GTU'!$AY$21*SIN($B37)</f>
        <v>0.1695398137702275</v>
      </c>
    </row>
    <row r="38" spans="1:22" x14ac:dyDescent="0.15">
      <c r="A38" s="18">
        <f t="shared" si="0"/>
        <v>170</v>
      </c>
      <c r="B38" s="12">
        <f t="shared" si="1"/>
        <v>2.9670597283903604</v>
      </c>
      <c r="C38" s="18">
        <f>'G1 G2 GTU'!$Y$8+'G1 G2 GTU'!$W$8*COS($B38)</f>
        <v>-0.50425786364613479</v>
      </c>
      <c r="D38" s="9">
        <f>'G1 G2 GTU'!$Z$8+'G1 G2 GTU'!$W$8*SIN($B38)</f>
        <v>-4.5085207051017394E-2</v>
      </c>
      <c r="E38" s="9">
        <f>'G1 G2 GTU'!$AF$8+'G1 G2 GTU'!$AD$8*COS($B38)</f>
        <v>-0.47926386044786828</v>
      </c>
      <c r="F38" s="9">
        <f>'G1 G2 GTU'!$AG$8+'G1 G2 GTU'!$AD$8*SIN($B38)</f>
        <v>-5.2157474310488311E-2</v>
      </c>
      <c r="G38" s="9">
        <f>'G1 G2 GTU'!$AM$8+'G1 G2 GTU'!$AK$8*COS($B38)</f>
        <v>-0.45041470298161057</v>
      </c>
      <c r="H38" s="9">
        <f>'G1 G2 GTU'!$AN$8+'G1 G2 GTU'!$AK$8*SIN($B38)</f>
        <v>-5.9909509282199298E-2</v>
      </c>
      <c r="I38" s="9">
        <f>'G1 G2 GTU'!$AT$8+'G1 G2 GTU'!$AR$8*COS($B38)</f>
        <v>-0.41550722752452363</v>
      </c>
      <c r="J38" s="9">
        <f>'G1 G2 GTU'!$AU$8+'G1 G2 GTU'!$AR$8*SIN($B38)</f>
        <v>-6.8729789173404859E-2</v>
      </c>
      <c r="K38" s="9">
        <f>'G1 G2 GTU'!$BA$8+'G1 G2 GTU'!$AY$8*COS($B38)</f>
        <v>-0.3688456660963898</v>
      </c>
      <c r="L38" s="32">
        <f>'G1 G2 GTU'!$BB$8+'G1 G2 GTU'!$AY$8*SIN($B38)</f>
        <v>-7.9622631554873841E-2</v>
      </c>
      <c r="M38" s="18">
        <f>'G1 G2 GTU'!$Y$21+'G1 G2 GTU'!$W$21*COS($B38)</f>
        <v>-6.8512259747305793E-2</v>
      </c>
      <c r="N38" s="9">
        <f>'G1 G2 GTU'!$Z$21+'G1 G2 GTU'!$W$21*SIN($B38)</f>
        <v>0.17610180092275513</v>
      </c>
      <c r="O38" s="9">
        <f>'G1 G2 GTU'!$AF$21+'G1 G2 GTU'!$AD$21*COS($B38)</f>
        <v>-3.825115588019426E-2</v>
      </c>
      <c r="P38" s="9">
        <f>'G1 G2 GTU'!$AG$21+'G1 G2 GTU'!$AD$21*SIN($B38)</f>
        <v>0.17345050199657278</v>
      </c>
      <c r="Q38" s="9">
        <f>'G1 G2 GTU'!$AM$21+'G1 G2 GTU'!$AK$21*COS($B38)</f>
        <v>-4.4018863103543748E-3</v>
      </c>
      <c r="R38" s="9">
        <f>'G1 G2 GTU'!$AN$21+'G1 G2 GTU'!$AK$21*SIN($B38)</f>
        <v>0.17016651264574528</v>
      </c>
      <c r="S38" s="9">
        <f>'G1 G2 GTU'!$AT$21+'G1 G2 GTU'!$AR$21*COS($B38)</f>
        <v>3.5078630223236373E-2</v>
      </c>
      <c r="T38" s="9">
        <f>'G1 G2 GTU'!$AU$21+'G1 G2 GTU'!$AR$21*SIN($B38)</f>
        <v>0.16588958252017727</v>
      </c>
      <c r="U38" s="9">
        <f>'G1 G2 GTU'!$BA$21+'G1 G2 GTU'!$AY$21*COS($B38)</f>
        <v>8.5470170115131833E-2</v>
      </c>
      <c r="V38" s="32">
        <f>'G1 G2 GTU'!$BB$21+'G1 G2 GTU'!$AY$21*SIN($B38)</f>
        <v>0.15968874458939863</v>
      </c>
    </row>
    <row r="39" spans="1:22" x14ac:dyDescent="0.15">
      <c r="A39" s="18">
        <f t="shared" si="0"/>
        <v>175</v>
      </c>
      <c r="B39" s="12">
        <f t="shared" si="1"/>
        <v>3.0543261909900763</v>
      </c>
      <c r="C39" s="18">
        <f>'G1 G2 GTU'!$Y$8+'G1 G2 GTU'!$W$8*COS($B39)</f>
        <v>-0.50745562002656119</v>
      </c>
      <c r="D39" s="9">
        <f>'G1 G2 GTU'!$Z$8+'G1 G2 GTU'!$W$8*SIN($B39)</f>
        <v>-6.9374578229134676E-2</v>
      </c>
      <c r="E39" s="9">
        <f>'G1 G2 GTU'!$AF$8+'G1 G2 GTU'!$AD$8*COS($B39)</f>
        <v>-0.48212025696582783</v>
      </c>
      <c r="F39" s="9">
        <f>'G1 G2 GTU'!$AG$8+'G1 G2 GTU'!$AD$8*SIN($B39)</f>
        <v>-7.3853959909352923E-2</v>
      </c>
      <c r="G39" s="9">
        <f>'G1 G2 GTU'!$AM$8+'G1 G2 GTU'!$AK$8*COS($B39)</f>
        <v>-0.45288516400313955</v>
      </c>
      <c r="H39" s="9">
        <f>'G1 G2 GTU'!$AN$8+'G1 G2 GTU'!$AK$8*SIN($B39)</f>
        <v>-7.8674523746805183E-2</v>
      </c>
      <c r="I39" s="9">
        <f>'G1 G2 GTU'!$AT$8+'G1 G2 GTU'!$AR$8*COS($B39)</f>
        <v>-0.41752170309923847</v>
      </c>
      <c r="J39" s="9">
        <f>'G1 G2 GTU'!$AU$8+'G1 G2 GTU'!$AR$8*SIN($B39)</f>
        <v>-8.403125030502917E-2</v>
      </c>
      <c r="K39" s="9">
        <f>'G1 G2 GTU'!$BA$8+'G1 G2 GTU'!$AY$8*COS($B39)</f>
        <v>-0.37026824834683614</v>
      </c>
      <c r="L39" s="32">
        <f>'G1 G2 GTU'!$BB$8+'G1 G2 GTU'!$AY$8*SIN($B39)</f>
        <v>-9.0428216534390898E-2</v>
      </c>
      <c r="M39" s="18">
        <f>'G1 G2 GTU'!$Y$21+'G1 G2 GTU'!$W$21*COS($B39)</f>
        <v>-7.146808922759107E-2</v>
      </c>
      <c r="N39" s="9">
        <f>'G1 G2 GTU'!$Z$21+'G1 G2 GTU'!$W$21*SIN($B39)</f>
        <v>0.15365004699136414</v>
      </c>
      <c r="O39" s="9">
        <f>'G1 G2 GTU'!$AF$21+'G1 G2 GTU'!$AD$21*COS($B39)</f>
        <v>-4.0892500743983429E-2</v>
      </c>
      <c r="P39" s="9">
        <f>'G1 G2 GTU'!$AG$21+'G1 G2 GTU'!$AD$21*SIN($B39)</f>
        <v>0.15338749588432099</v>
      </c>
      <c r="Q39" s="9">
        <f>'G1 G2 GTU'!$AM$21+'G1 G2 GTU'!$AK$21*COS($B39)</f>
        <v>-6.6872580075539589E-3</v>
      </c>
      <c r="R39" s="9">
        <f>'G1 G2 GTU'!$AN$21+'G1 G2 GTU'!$AK$21*SIN($B39)</f>
        <v>0.15280739117763609</v>
      </c>
      <c r="S39" s="9">
        <f>'G1 G2 GTU'!$AT$21+'G1 G2 GTU'!$AR$21*COS($B39)</f>
        <v>3.3214343588536394E-2</v>
      </c>
      <c r="T39" s="9">
        <f>'G1 G2 GTU'!$AU$21+'G1 G2 GTU'!$AR$21*SIN($B39)</f>
        <v>0.15172891964735657</v>
      </c>
      <c r="U39" s="9">
        <f>'G1 G2 GTU'!$BA$21+'G1 G2 GTU'!$AY$21*COS($B39)</f>
        <v>8.4153128418666151E-2</v>
      </c>
      <c r="V39" s="32">
        <f>'G1 G2 GTU'!$BB$21+'G1 G2 GTU'!$AY$21*SIN($B39)</f>
        <v>0.14968481970683908</v>
      </c>
    </row>
    <row r="40" spans="1:22" x14ac:dyDescent="0.15">
      <c r="A40" s="18">
        <f t="shared" si="0"/>
        <v>180</v>
      </c>
      <c r="B40" s="12">
        <f t="shared" si="1"/>
        <v>3.1415926535897931</v>
      </c>
      <c r="C40" s="18">
        <f>'G1 G2 GTU'!$Y$8+'G1 G2 GTU'!$W$8*COS($B40)</f>
        <v>-0.50852424979262878</v>
      </c>
      <c r="D40" s="9">
        <f>'G1 G2 GTU'!$Z$8+'G1 G2 GTU'!$W$8*SIN($B40)</f>
        <v>-9.3850223849219969E-2</v>
      </c>
      <c r="E40" s="9">
        <f>'G1 G2 GTU'!$AF$8+'G1 G2 GTU'!$AD$8*COS($B40)</f>
        <v>-0.48307481071528385</v>
      </c>
      <c r="F40" s="9">
        <f>'G1 G2 GTU'!$AG$8+'G1 G2 GTU'!$AD$8*SIN($B40)</f>
        <v>-9.5716835190270577E-2</v>
      </c>
      <c r="G40" s="9">
        <f>'G1 G2 GTU'!$AM$8+'G1 G2 GTU'!$AK$8*COS($B40)</f>
        <v>-0.45371074540129575</v>
      </c>
      <c r="H40" s="9">
        <f>'G1 G2 GTU'!$AN$8+'G1 G2 GTU'!$AK$8*SIN($B40)</f>
        <v>-9.7583446531321172E-2</v>
      </c>
      <c r="I40" s="9">
        <f>'G1 G2 GTU'!$AT$8+'G1 G2 GTU'!$AR$8*COS($B40)</f>
        <v>-0.41819490277615357</v>
      </c>
      <c r="J40" s="9">
        <f>'G1 G2 GTU'!$AU$8+'G1 G2 GTU'!$AR$8*SIN($B40)</f>
        <v>-9.9450057872371669E-2</v>
      </c>
      <c r="K40" s="9">
        <f>'G1 G2 GTU'!$BA$8+'G1 G2 GTU'!$AY$8*COS($B40)</f>
        <v>-0.37074364845761737</v>
      </c>
      <c r="L40" s="32">
        <f>'G1 G2 GTU'!$BB$8+'G1 G2 GTU'!$AY$8*SIN($B40)</f>
        <v>-0.10131666921342299</v>
      </c>
      <c r="M40" s="18">
        <f>'G1 G2 GTU'!$Y$21+'G1 G2 GTU'!$W$21*COS($B40)</f>
        <v>-7.2455871594436505E-2</v>
      </c>
      <c r="N40" s="9">
        <f>'G1 G2 GTU'!$Z$21+'G1 G2 GTU'!$W$21*SIN($B40)</f>
        <v>0.13102611124826202</v>
      </c>
      <c r="O40" s="9">
        <f>'G1 G2 GTU'!$AF$21+'G1 G2 GTU'!$AD$21*COS($B40)</f>
        <v>-4.1775188293657922E-2</v>
      </c>
      <c r="P40" s="9">
        <f>'G1 G2 GTU'!$AG$21+'G1 G2 GTU'!$AD$21*SIN($B40)</f>
        <v>0.13317062719405703</v>
      </c>
      <c r="Q40" s="9">
        <f>'G1 G2 GTU'!$AM$21+'G1 G2 GTU'!$AK$21*COS($B40)</f>
        <v>-7.4509860504732295E-3</v>
      </c>
      <c r="R40" s="9">
        <f>'G1 G2 GTU'!$AN$21+'G1 G2 GTU'!$AK$21*SIN($B40)</f>
        <v>0.13531514313985102</v>
      </c>
      <c r="S40" s="9">
        <f>'G1 G2 GTU'!$AT$21+'G1 G2 GTU'!$AR$21*COS($B40)</f>
        <v>3.2591334217804885E-2</v>
      </c>
      <c r="T40" s="9">
        <f>'G1 G2 GTU'!$AU$21+'G1 G2 GTU'!$AR$21*SIN($B40)</f>
        <v>0.13745965908564603</v>
      </c>
      <c r="U40" s="9">
        <f>'G1 G2 GTU'!$BA$21+'G1 G2 GTU'!$AY$21*COS($B40)</f>
        <v>8.3712997967012565E-2</v>
      </c>
      <c r="V40" s="32">
        <f>'G1 G2 GTU'!$BB$21+'G1 G2 GTU'!$AY$21*SIN($B40)</f>
        <v>0.13960417503144001</v>
      </c>
    </row>
    <row r="41" spans="1:22" x14ac:dyDescent="0.15">
      <c r="A41" s="18">
        <f t="shared" si="0"/>
        <v>185</v>
      </c>
      <c r="B41" s="12">
        <f t="shared" si="1"/>
        <v>3.2288591161895095</v>
      </c>
      <c r="C41" s="18">
        <f>'G1 G2 GTU'!$Y$8+'G1 G2 GTU'!$W$8*COS($B41)</f>
        <v>-0.50745562002656119</v>
      </c>
      <c r="D41" s="9">
        <f>'G1 G2 GTU'!$Z$8+'G1 G2 GTU'!$W$8*SIN($B41)</f>
        <v>-0.11832586946930512</v>
      </c>
      <c r="E41" s="9">
        <f>'G1 G2 GTU'!$AF$8+'G1 G2 GTU'!$AD$8*COS($B41)</f>
        <v>-0.48212025696582783</v>
      </c>
      <c r="F41" s="9">
        <f>'G1 G2 GTU'!$AG$8+'G1 G2 GTU'!$AD$8*SIN($B41)</f>
        <v>-0.11757971047118811</v>
      </c>
      <c r="G41" s="9">
        <f>'G1 G2 GTU'!$AM$8+'G1 G2 GTU'!$AK$8*COS($B41)</f>
        <v>-0.45288516400313955</v>
      </c>
      <c r="H41" s="9">
        <f>'G1 G2 GTU'!$AN$8+'G1 G2 GTU'!$AK$8*SIN($B41)</f>
        <v>-0.11649236931583706</v>
      </c>
      <c r="I41" s="9">
        <f>'G1 G2 GTU'!$AT$8+'G1 G2 GTU'!$AR$8*COS($B41)</f>
        <v>-0.41752170309923847</v>
      </c>
      <c r="J41" s="9">
        <f>'G1 G2 GTU'!$AU$8+'G1 G2 GTU'!$AR$8*SIN($B41)</f>
        <v>-0.1148688654397141</v>
      </c>
      <c r="K41" s="9">
        <f>'G1 G2 GTU'!$BA$8+'G1 G2 GTU'!$AY$8*COS($B41)</f>
        <v>-0.37026824834683614</v>
      </c>
      <c r="L41" s="32">
        <f>'G1 G2 GTU'!$BB$8+'G1 G2 GTU'!$AY$8*SIN($B41)</f>
        <v>-0.11220512189245502</v>
      </c>
      <c r="M41" s="18">
        <f>'G1 G2 GTU'!$Y$21+'G1 G2 GTU'!$W$21*COS($B41)</f>
        <v>-7.146808922759107E-2</v>
      </c>
      <c r="N41" s="9">
        <f>'G1 G2 GTU'!$Z$21+'G1 G2 GTU'!$W$21*SIN($B41)</f>
        <v>0.10840217550516001</v>
      </c>
      <c r="O41" s="9">
        <f>'G1 G2 GTU'!$AF$21+'G1 G2 GTU'!$AD$21*COS($B41)</f>
        <v>-4.0892500743983429E-2</v>
      </c>
      <c r="P41" s="9">
        <f>'G1 G2 GTU'!$AG$21+'G1 G2 GTU'!$AD$21*SIN($B41)</f>
        <v>0.11295375850379318</v>
      </c>
      <c r="Q41" s="9">
        <f>'G1 G2 GTU'!$AM$21+'G1 G2 GTU'!$AK$21*COS($B41)</f>
        <v>-6.6872580075539589E-3</v>
      </c>
      <c r="R41" s="9">
        <f>'G1 G2 GTU'!$AN$21+'G1 G2 GTU'!$AK$21*SIN($B41)</f>
        <v>0.11782289510206605</v>
      </c>
      <c r="S41" s="9">
        <f>'G1 G2 GTU'!$AT$21+'G1 G2 GTU'!$AR$21*COS($B41)</f>
        <v>3.3214343588536394E-2</v>
      </c>
      <c r="T41" s="9">
        <f>'G1 G2 GTU'!$AU$21+'G1 G2 GTU'!$AR$21*SIN($B41)</f>
        <v>0.12319039852393555</v>
      </c>
      <c r="U41" s="9">
        <f>'G1 G2 GTU'!$BA$21+'G1 G2 GTU'!$AY$21*COS($B41)</f>
        <v>8.4153128418666151E-2</v>
      </c>
      <c r="V41" s="32">
        <f>'G1 G2 GTU'!$BB$21+'G1 G2 GTU'!$AY$21*SIN($B41)</f>
        <v>0.12952353035604097</v>
      </c>
    </row>
    <row r="42" spans="1:22" x14ac:dyDescent="0.15">
      <c r="A42" s="18">
        <f t="shared" si="0"/>
        <v>190</v>
      </c>
      <c r="B42" s="12">
        <f t="shared" si="1"/>
        <v>3.3161255787892263</v>
      </c>
      <c r="C42" s="18">
        <f>'G1 G2 GTU'!$Y$8+'G1 G2 GTU'!$W$8*COS($B42)</f>
        <v>-0.50425786364613479</v>
      </c>
      <c r="D42" s="9">
        <f>'G1 G2 GTU'!$Z$8+'G1 G2 GTU'!$W$8*SIN($B42)</f>
        <v>-0.14261524064742265</v>
      </c>
      <c r="E42" s="9">
        <f>'G1 G2 GTU'!$AF$8+'G1 G2 GTU'!$AD$8*COS($B42)</f>
        <v>-0.47926386044786828</v>
      </c>
      <c r="F42" s="9">
        <f>'G1 G2 GTU'!$AG$8+'G1 G2 GTU'!$AD$8*SIN($B42)</f>
        <v>-0.13927619607005295</v>
      </c>
      <c r="G42" s="9">
        <f>'G1 G2 GTU'!$AM$8+'G1 G2 GTU'!$AK$8*COS($B42)</f>
        <v>-0.45041470298161057</v>
      </c>
      <c r="H42" s="9">
        <f>'G1 G2 GTU'!$AN$8+'G1 G2 GTU'!$AK$8*SIN($B42)</f>
        <v>-0.13525738378044314</v>
      </c>
      <c r="I42" s="9">
        <f>'G1 G2 GTU'!$AT$8+'G1 G2 GTU'!$AR$8*COS($B42)</f>
        <v>-0.41550722752452363</v>
      </c>
      <c r="J42" s="9">
        <f>'G1 G2 GTU'!$AU$8+'G1 G2 GTU'!$AR$8*SIN($B42)</f>
        <v>-0.13017032657133856</v>
      </c>
      <c r="K42" s="9">
        <f>'G1 G2 GTU'!$BA$8+'G1 G2 GTU'!$AY$8*COS($B42)</f>
        <v>-0.3688456660963898</v>
      </c>
      <c r="L42" s="32">
        <f>'G1 G2 GTU'!$BB$8+'G1 G2 GTU'!$AY$8*SIN($B42)</f>
        <v>-0.12301070687197219</v>
      </c>
      <c r="M42" s="18">
        <f>'G1 G2 GTU'!$Y$21+'G1 G2 GTU'!$W$21*COS($B42)</f>
        <v>-6.8512259747305793E-2</v>
      </c>
      <c r="N42" s="9">
        <f>'G1 G2 GTU'!$Z$21+'G1 G2 GTU'!$W$21*SIN($B42)</f>
        <v>8.5950421573768809E-2</v>
      </c>
      <c r="O42" s="9">
        <f>'G1 G2 GTU'!$AF$21+'G1 G2 GTU'!$AD$21*COS($B42)</f>
        <v>-3.825115588019426E-2</v>
      </c>
      <c r="P42" s="9">
        <f>'G1 G2 GTU'!$AG$21+'G1 G2 GTU'!$AD$21*SIN($B42)</f>
        <v>9.2890752391541181E-2</v>
      </c>
      <c r="Q42" s="9">
        <f>'G1 G2 GTU'!$AM$21+'G1 G2 GTU'!$AK$21*COS($B42)</f>
        <v>-4.4018863103543748E-3</v>
      </c>
      <c r="R42" s="9">
        <f>'G1 G2 GTU'!$AN$21+'G1 G2 GTU'!$AK$21*SIN($B42)</f>
        <v>0.10046377363395667</v>
      </c>
      <c r="S42" s="9">
        <f>'G1 G2 GTU'!$AT$21+'G1 G2 GTU'!$AR$21*COS($B42)</f>
        <v>3.5078630223236373E-2</v>
      </c>
      <c r="T42" s="9">
        <f>'G1 G2 GTU'!$AU$21+'G1 G2 GTU'!$AR$21*SIN($B42)</f>
        <v>0.10902973565111472</v>
      </c>
      <c r="U42" s="9">
        <f>'G1 G2 GTU'!$BA$21+'G1 G2 GTU'!$AY$21*COS($B42)</f>
        <v>8.5470170115131833E-2</v>
      </c>
      <c r="V42" s="32">
        <f>'G1 G2 GTU'!$BB$21+'G1 G2 GTU'!$AY$21*SIN($B42)</f>
        <v>0.11951960547348132</v>
      </c>
    </row>
    <row r="43" spans="1:22" x14ac:dyDescent="0.15">
      <c r="A43" s="18">
        <f t="shared" si="0"/>
        <v>195</v>
      </c>
      <c r="B43" s="12">
        <f t="shared" si="1"/>
        <v>3.4033920413889422</v>
      </c>
      <c r="C43" s="18">
        <f>'G1 G2 GTU'!$Y$8+'G1 G2 GTU'!$W$8*COS($B43)</f>
        <v>-0.4989553175082625</v>
      </c>
      <c r="D43" s="9">
        <f>'G1 G2 GTU'!$Z$8+'G1 G2 GTU'!$W$8*SIN($B43)</f>
        <v>-0.16653348060258344</v>
      </c>
      <c r="E43" s="9">
        <f>'G1 G2 GTU'!$AF$8+'G1 G2 GTU'!$AD$8*COS($B43)</f>
        <v>-0.47452736006364638</v>
      </c>
      <c r="F43" s="9">
        <f>'G1 G2 GTU'!$AG$8+'G1 G2 GTU'!$AD$8*SIN($B43)</f>
        <v>-0.16064116863076119</v>
      </c>
      <c r="G43" s="9">
        <f>'G1 G2 GTU'!$AM$8+'G1 G2 GTU'!$AK$8*COS($B43)</f>
        <v>-0.44631816403678781</v>
      </c>
      <c r="H43" s="9">
        <f>'G1 G2 GTU'!$AN$8+'G1 G2 GTU'!$AK$8*SIN($B43)</f>
        <v>-0.15373567683443795</v>
      </c>
      <c r="I43" s="9">
        <f>'G1 G2 GTU'!$AT$8+'G1 G2 GTU'!$AR$8*COS($B43)</f>
        <v>-0.41216680742750633</v>
      </c>
      <c r="J43" s="9">
        <f>'G1 G2 GTU'!$AU$8+'G1 G2 GTU'!$AR$8*SIN($B43)</f>
        <v>-0.14523798790875833</v>
      </c>
      <c r="K43" s="9">
        <f>'G1 G2 GTU'!$BA$8+'G1 G2 GTU'!$AY$8*COS($B43)</f>
        <v>-0.36648672841618307</v>
      </c>
      <c r="L43" s="32">
        <f>'G1 G2 GTU'!$BB$8+'G1 G2 GTU'!$AY$8*SIN($B43)</f>
        <v>-0.1336511871256896</v>
      </c>
      <c r="M43" s="18">
        <f>'G1 G2 GTU'!$Y$21+'G1 G2 GTU'!$W$21*COS($B43)</f>
        <v>-6.3610878800704318E-2</v>
      </c>
      <c r="N43" s="9">
        <f>'G1 G2 GTU'!$Z$21+'G1 G2 GTU'!$W$21*SIN($B43)</f>
        <v>6.3841720858246284E-2</v>
      </c>
      <c r="O43" s="9">
        <f>'G1 G2 GTU'!$AF$21+'G1 G2 GTU'!$AD$21*COS($B43)</f>
        <v>-3.3871255931591571E-2</v>
      </c>
      <c r="P43" s="9">
        <f>'G1 G2 GTU'!$AG$21+'G1 G2 GTU'!$AD$21*SIN($B43)</f>
        <v>7.3134300448189943E-2</v>
      </c>
      <c r="Q43" s="9">
        <f>'G1 G2 GTU'!$AM$21+'G1 G2 GTU'!$AK$21*COS($B43)</f>
        <v>-6.1226401743538772E-4</v>
      </c>
      <c r="R43" s="9">
        <f>'G1 G2 GTU'!$AN$21+'G1 G2 GTU'!$AK$21*SIN($B43)</f>
        <v>8.3369892131619591E-2</v>
      </c>
      <c r="S43" s="9">
        <f>'G1 G2 GTU'!$AT$21+'G1 G2 GTU'!$AR$21*COS($B43)</f>
        <v>3.8170005774927629E-2</v>
      </c>
      <c r="T43" s="9">
        <f>'G1 G2 GTU'!$AU$21+'G1 G2 GTU'!$AR$21*SIN($B43)</f>
        <v>9.5085441662087933E-2</v>
      </c>
      <c r="U43" s="9">
        <f>'G1 G2 GTU'!$BA$21+'G1 G2 GTU'!$AY$21*COS($B43)</f>
        <v>8.7654099573847927E-2</v>
      </c>
      <c r="V43" s="32">
        <f>'G1 G2 GTU'!$BB$21+'G1 G2 GTU'!$AY$21*SIN($B43)</f>
        <v>0.10966853629265254</v>
      </c>
    </row>
    <row r="44" spans="1:22" x14ac:dyDescent="0.15">
      <c r="A44" s="18">
        <f t="shared" si="0"/>
        <v>200</v>
      </c>
      <c r="B44" s="12">
        <f t="shared" si="1"/>
        <v>3.4906585039886591</v>
      </c>
      <c r="C44" s="18">
        <f>'G1 G2 GTU'!$Y$8+'G1 G2 GTU'!$W$8*COS($B44)</f>
        <v>-0.49158833719081851</v>
      </c>
      <c r="D44" s="9">
        <f>'G1 G2 GTU'!$Z$8+'G1 G2 GTU'!$W$8*SIN($B44)</f>
        <v>-0.189898557086501</v>
      </c>
      <c r="E44" s="9">
        <f>'G1 G2 GTU'!$AF$8+'G1 G2 GTU'!$AD$8*COS($B44)</f>
        <v>-0.4679468034410631</v>
      </c>
      <c r="F44" s="9">
        <f>'G1 G2 GTU'!$AG$8+'G1 G2 GTU'!$AD$8*SIN($B44)</f>
        <v>-0.18151202781160319</v>
      </c>
      <c r="G44" s="9">
        <f>'G1 G2 GTU'!$AM$8+'G1 G2 GTU'!$AK$8*COS($B44)</f>
        <v>-0.44062672430359917</v>
      </c>
      <c r="H44" s="9">
        <f>'G1 G2 GTU'!$AN$8+'G1 G2 GTU'!$AK$8*SIN($B44)</f>
        <v>-0.17178661751018254</v>
      </c>
      <c r="I44" s="9">
        <f>'G1 G2 GTU'!$AT$8+'G1 G2 GTU'!$AR$8*COS($B44)</f>
        <v>-0.40752586542212549</v>
      </c>
      <c r="J44" s="9">
        <f>'G1 G2 GTU'!$AU$8+'G1 G2 GTU'!$AR$8*SIN($B44)</f>
        <v>-0.15995717545109331</v>
      </c>
      <c r="K44" s="9">
        <f>'G1 G2 GTU'!$BA$8+'G1 G2 GTU'!$AY$8*COS($B44)</f>
        <v>-0.3632093882463277</v>
      </c>
      <c r="L44" s="32">
        <f>'G1 G2 GTU'!$BB$8+'G1 G2 GTU'!$AY$8*SIN($B44)</f>
        <v>-0.14404558217397906</v>
      </c>
      <c r="M44" s="18">
        <f>'G1 G2 GTU'!$Y$21+'G1 G2 GTU'!$W$21*COS($B44)</f>
        <v>-5.6801248856324899E-2</v>
      </c>
      <c r="N44" s="9">
        <f>'G1 G2 GTU'!$Z$21+'G1 G2 GTU'!$W$21*SIN($B44)</f>
        <v>4.2244333920635618E-2</v>
      </c>
      <c r="O44" s="9">
        <f>'G1 G2 GTU'!$AF$21+'G1 G2 GTU'!$AD$21*COS($B44)</f>
        <v>-2.7786134581439997E-2</v>
      </c>
      <c r="P44" s="9">
        <f>'G1 G2 GTU'!$AG$21+'G1 G2 GTU'!$AD$21*SIN($B44)</f>
        <v>5.3834761202299755E-2</v>
      </c>
      <c r="Q44" s="9">
        <f>'G1 G2 GTU'!$AM$21+'G1 G2 GTU'!$AK$21*COS($B44)</f>
        <v>4.6527675573174998E-3</v>
      </c>
      <c r="R44" s="9">
        <f>'G1 G2 GTU'!$AN$21+'G1 G2 GTU'!$AK$21*SIN($B44)</f>
        <v>6.6671345354855097E-2</v>
      </c>
      <c r="S44" s="9">
        <f>'G1 G2 GTU'!$AT$21+'G1 G2 GTU'!$AR$21*COS($B44)</f>
        <v>4.2464943009038303E-2</v>
      </c>
      <c r="T44" s="9">
        <f>'G1 G2 GTU'!$AU$21+'G1 G2 GTU'!$AR$21*SIN($B44)</f>
        <v>8.1463641053906313E-2</v>
      </c>
      <c r="U44" s="9">
        <f>'G1 G2 GTU'!$BA$21+'G1 G2 GTU'!$AY$21*COS($B44)</f>
        <v>9.0688295772941005E-2</v>
      </c>
      <c r="V44" s="32">
        <f>'G1 G2 GTU'!$BB$21+'G1 G2 GTU'!$AY$21*SIN($B44)</f>
        <v>0.1000452953982587</v>
      </c>
    </row>
    <row r="45" spans="1:22" x14ac:dyDescent="0.15">
      <c r="A45" s="18">
        <f t="shared" si="0"/>
        <v>205</v>
      </c>
      <c r="B45" s="12">
        <f t="shared" si="1"/>
        <v>3.5779249665883754</v>
      </c>
      <c r="C45" s="18">
        <f>'G1 G2 GTU'!$Y$8+'G1 G2 GTU'!$W$8*COS($B45)</f>
        <v>-0.48221298986232286</v>
      </c>
      <c r="D45" s="9">
        <f>'G1 G2 GTU'!$Z$8+'G1 G2 GTU'!$W$8*SIN($B45)</f>
        <v>-0.21253264775891345</v>
      </c>
      <c r="E45" s="9">
        <f>'G1 G2 GTU'!$AF$8+'G1 G2 GTU'!$AD$8*COS($B45)</f>
        <v>-0.45957227258946509</v>
      </c>
      <c r="F45" s="9">
        <f>'G1 G2 GTU'!$AG$8+'G1 G2 GTU'!$AD$8*SIN($B45)</f>
        <v>-0.20172993377204301</v>
      </c>
      <c r="G45" s="9">
        <f>'G1 G2 GTU'!$AM$8+'G1 G2 GTU'!$AK$8*COS($B45)</f>
        <v>-0.43338369907499952</v>
      </c>
      <c r="H45" s="9">
        <f>'G1 G2 GTU'!$AN$8+'G1 G2 GTU'!$AK$8*SIN($B45)</f>
        <v>-0.18927282724967825</v>
      </c>
      <c r="I45" s="9">
        <f>'G1 G2 GTU'!$AT$8+'G1 G2 GTU'!$AR$8*COS($B45)</f>
        <v>-0.4016197218793196</v>
      </c>
      <c r="J45" s="9">
        <f>'G1 G2 GTU'!$AU$8+'G1 G2 GTU'!$AR$8*SIN($B45)</f>
        <v>-0.17421586729345762</v>
      </c>
      <c r="K45" s="9">
        <f>'G1 G2 GTU'!$BA$8+'G1 G2 GTU'!$AY$8*COS($B45)</f>
        <v>-0.35903858812442846</v>
      </c>
      <c r="L45" s="32">
        <f>'G1 G2 GTU'!$BB$8+'G1 G2 GTU'!$AY$8*SIN($B45)</f>
        <v>-0.15411478439421555</v>
      </c>
      <c r="M45" s="18">
        <f>'G1 G2 GTU'!$Y$21+'G1 G2 GTU'!$W$21*COS($B45)</f>
        <v>-4.8135195309811363E-2</v>
      </c>
      <c r="N45" s="9">
        <f>'G1 G2 GTU'!$Z$21+'G1 G2 GTU'!$W$21*SIN($B45)</f>
        <v>2.1322629916391139E-2</v>
      </c>
      <c r="O45" s="9">
        <f>'G1 G2 GTU'!$AF$21+'G1 G2 GTU'!$AD$21*COS($B45)</f>
        <v>-2.0042103277510992E-2</v>
      </c>
      <c r="P45" s="9">
        <f>'G1 G2 GTU'!$AG$21+'G1 G2 GTU'!$AD$21*SIN($B45)</f>
        <v>3.5139015800912582E-2</v>
      </c>
      <c r="Q45" s="9">
        <f>'G1 G2 GTU'!$AM$21+'G1 G2 GTU'!$AK$21*COS($B45)</f>
        <v>1.1353138344507352E-2</v>
      </c>
      <c r="R45" s="9">
        <f>'G1 G2 GTU'!$AN$21+'G1 G2 GTU'!$AK$21*SIN($B45)</f>
        <v>5.0495219327492846E-2</v>
      </c>
      <c r="S45" s="9">
        <f>'G1 G2 GTU'!$AT$21+'G1 G2 GTU'!$AR$21*COS($B45)</f>
        <v>4.7930754859862701E-2</v>
      </c>
      <c r="T45" s="9">
        <f>'G1 G2 GTU'!$AU$21+'G1 G2 GTU'!$AR$21*SIN($B45)</f>
        <v>6.8268003954266424E-2</v>
      </c>
      <c r="U45" s="9">
        <f>'G1 G2 GTU'!$BA$21+'G1 G2 GTU'!$AY$21*COS($B45)</f>
        <v>9.4549666647238184E-2</v>
      </c>
      <c r="V45" s="32">
        <f>'G1 G2 GTU'!$BB$21+'G1 G2 GTU'!$AY$21*SIN($B45)</f>
        <v>9.0723121464178005E-2</v>
      </c>
    </row>
    <row r="46" spans="1:22" x14ac:dyDescent="0.15">
      <c r="A46" s="18">
        <f t="shared" si="0"/>
        <v>210</v>
      </c>
      <c r="B46" s="12">
        <f t="shared" si="1"/>
        <v>3.6651914291880923</v>
      </c>
      <c r="C46" s="18">
        <f>'G1 G2 GTU'!$Y$8+'G1 G2 GTU'!$W$8*COS($B46)</f>
        <v>-0.47090062757693496</v>
      </c>
      <c r="D46" s="9">
        <f>'G1 G2 GTU'!$Z$8+'G1 G2 GTU'!$W$8*SIN($B46)</f>
        <v>-0.23426349352296638</v>
      </c>
      <c r="E46" s="9">
        <f>'G1 G2 GTU'!$AF$8+'G1 G2 GTU'!$AD$8*COS($B46)</f>
        <v>-0.44946750274531289</v>
      </c>
      <c r="F46" s="9">
        <f>'G1 G2 GTU'!$AG$8+'G1 G2 GTU'!$AD$8*SIN($B46)</f>
        <v>-0.22114101603981656</v>
      </c>
      <c r="G46" s="9">
        <f>'G1 G2 GTU'!$AM$8+'G1 G2 GTU'!$AK$8*COS($B46)</f>
        <v>-0.42464421214643666</v>
      </c>
      <c r="H46" s="9">
        <f>'G1 G2 GTU'!$AN$8+'G1 G2 GTU'!$AK$8*SIN($B46)</f>
        <v>-0.2060612254383456</v>
      </c>
      <c r="I46" s="9">
        <f>'G1 G2 GTU'!$AT$8+'G1 G2 GTU'!$AR$8*COS($B46)</f>
        <v>-0.39449332611767629</v>
      </c>
      <c r="J46" s="9">
        <f>'G1 G2 GTU'!$AU$8+'G1 G2 GTU'!$AR$8*SIN($B46)</f>
        <v>-0.18790554618129748</v>
      </c>
      <c r="K46" s="9">
        <f>'G1 G2 GTU'!$BA$8+'G1 G2 GTU'!$AY$8*COS($B46)</f>
        <v>-0.35400607035781095</v>
      </c>
      <c r="L46" s="32">
        <f>'G1 G2 GTU'!$BB$8+'G1 G2 GTU'!$AY$8*SIN($B46)</f>
        <v>-0.1637821610775527</v>
      </c>
      <c r="M46" s="18">
        <f>'G1 G2 GTU'!$Y$21+'G1 G2 GTU'!$W$21*COS($B46)</f>
        <v>-3.7678672061358748E-2</v>
      </c>
      <c r="N46" s="9">
        <f>'G1 G2 GTU'!$Z$21+'G1 G2 GTU'!$W$21*SIN($B46)</f>
        <v>1.2358356458552211E-3</v>
      </c>
      <c r="O46" s="9">
        <f>'G1 G2 GTU'!$AF$21+'G1 G2 GTU'!$AD$21*COS($B46)</f>
        <v>-1.069809877400138E-2</v>
      </c>
      <c r="P46" s="9">
        <f>'G1 G2 GTU'!$AG$21+'G1 G2 GTU'!$AD$21*SIN($B46)</f>
        <v>1.7189350155332517E-2</v>
      </c>
      <c r="Q46" s="9">
        <f>'G1 G2 GTU'!$AM$21+'G1 G2 GTU'!$AK$21*COS($B46)</f>
        <v>1.9437854476649224E-2</v>
      </c>
      <c r="R46" s="9">
        <f>'G1 G2 GTU'!$AN$21+'G1 G2 GTU'!$AK$21*SIN($B46)</f>
        <v>3.4964624136012853E-2</v>
      </c>
      <c r="S46" s="9">
        <f>'G1 G2 GTU'!$AT$21+'G1 G2 GTU'!$AR$21*COS($B46)</f>
        <v>5.4525843198868718E-2</v>
      </c>
      <c r="T46" s="9">
        <f>'G1 G2 GTU'!$AU$21+'G1 G2 GTU'!$AR$21*SIN($B46)</f>
        <v>5.5598957129239929E-2</v>
      </c>
      <c r="U46" s="9">
        <f>'G1 G2 GTU'!$BA$21+'G1 G2 GTU'!$AY$21*COS($B46)</f>
        <v>9.9208824832826586E-2</v>
      </c>
      <c r="V46" s="32">
        <f>'G1 G2 GTU'!$BB$21+'G1 G2 GTU'!$AY$21*SIN($B46)</f>
        <v>8.1772961862931259E-2</v>
      </c>
    </row>
    <row r="47" spans="1:22" x14ac:dyDescent="0.15">
      <c r="A47" s="18">
        <f t="shared" si="0"/>
        <v>215</v>
      </c>
      <c r="B47" s="12">
        <f t="shared" si="1"/>
        <v>3.7524578917878082</v>
      </c>
      <c r="C47" s="18">
        <f>'G1 G2 GTU'!$Y$8+'G1 G2 GTU'!$W$8*COS($B47)</f>
        <v>-0.45773734424223778</v>
      </c>
      <c r="D47" s="9">
        <f>'G1 G2 GTU'!$Z$8+'G1 G2 GTU'!$W$8*SIN($B47)</f>
        <v>-0.25492570952095162</v>
      </c>
      <c r="E47" s="9">
        <f>'G1 G2 GTU'!$AF$8+'G1 G2 GTU'!$AD$8*COS($B47)</f>
        <v>-0.43770939730854758</v>
      </c>
      <c r="F47" s="9">
        <f>'G1 G2 GTU'!$AG$8+'G1 G2 GTU'!$AD$8*SIN($B47)</f>
        <v>-0.2395975445581339</v>
      </c>
      <c r="G47" s="9">
        <f>'G1 G2 GTU'!$AM$8+'G1 G2 GTU'!$AK$8*COS($B47)</f>
        <v>-0.41447477629048368</v>
      </c>
      <c r="H47" s="9">
        <f>'G1 G2 GTU'!$AN$8+'G1 G2 GTU'!$AK$8*SIN($B47)</f>
        <v>-0.22202404222885658</v>
      </c>
      <c r="I47" s="9">
        <f>'G1 G2 GTU'!$AT$8+'G1 G2 GTU'!$AR$8*COS($B47)</f>
        <v>-0.38620091431197712</v>
      </c>
      <c r="J47" s="9">
        <f>'G1 G2 GTU'!$AU$8+'G1 G2 GTU'!$AR$8*SIN($B47)</f>
        <v>-0.20092202539222218</v>
      </c>
      <c r="K47" s="9">
        <f>'G1 G2 GTU'!$BA$8+'G1 G2 GTU'!$AY$8*COS($B47)</f>
        <v>-0.34815013544539647</v>
      </c>
      <c r="L47" s="32">
        <f>'G1 G2 GTU'!$BB$8+'G1 G2 GTU'!$AY$8*SIN($B47)</f>
        <v>-0.17297413765010849</v>
      </c>
      <c r="M47" s="18">
        <f>'G1 G2 GTU'!$Y$21+'G1 G2 GTU'!$W$21*COS($B47)</f>
        <v>-2.5511259566709354E-2</v>
      </c>
      <c r="N47" s="9">
        <f>'G1 G2 GTU'!$Z$21+'G1 G2 GTU'!$W$21*SIN($B47)</f>
        <v>-1.7863176257835095E-2</v>
      </c>
      <c r="O47" s="9">
        <f>'G1 G2 GTU'!$AF$21+'G1 G2 GTU'!$AD$21*COS($B47)</f>
        <v>1.7476541275285307E-4</v>
      </c>
      <c r="P47" s="9">
        <f>'G1 G2 GTU'!$AG$21+'G1 G2 GTU'!$AD$21*SIN($B47)</f>
        <v>1.223720594271116E-4</v>
      </c>
      <c r="Q47" s="9">
        <f>'G1 G2 GTU'!$AM$21+'G1 G2 GTU'!$AK$21*COS($B47)</f>
        <v>2.8845386382292337E-2</v>
      </c>
      <c r="R47" s="9">
        <f>'G1 G2 GTU'!$AN$21+'G1 G2 GTU'!$AK$21*SIN($B47)</f>
        <v>2.0197756987452256E-2</v>
      </c>
      <c r="S47" s="9">
        <f>'G1 G2 GTU'!$AT$21+'G1 G2 GTU'!$AR$21*COS($B47)</f>
        <v>6.220001542157319E-2</v>
      </c>
      <c r="T47" s="9">
        <f>'G1 G2 GTU'!$AU$21+'G1 G2 GTU'!$AR$21*SIN($B47)</f>
        <v>4.3552919674945054E-2</v>
      </c>
      <c r="U47" s="9">
        <f>'G1 G2 GTU'!$BA$21+'G1 G2 GTU'!$AY$21*COS($B47)</f>
        <v>0.10463031132263721</v>
      </c>
      <c r="V47" s="32">
        <f>'G1 G2 GTU'!$BB$21+'G1 G2 GTU'!$AY$21*SIN($B47)</f>
        <v>7.3262932713338183E-2</v>
      </c>
    </row>
    <row r="48" spans="1:22" x14ac:dyDescent="0.15">
      <c r="A48" s="18">
        <f t="shared" si="0"/>
        <v>220</v>
      </c>
      <c r="B48" s="12">
        <f t="shared" si="1"/>
        <v>3.839724354387525</v>
      </c>
      <c r="C48" s="18">
        <f>'G1 G2 GTU'!$Y$8+'G1 G2 GTU'!$W$8*COS($B48)</f>
        <v>-0.44282332039261585</v>
      </c>
      <c r="D48" s="9">
        <f>'G1 G2 GTU'!$Z$8+'G1 G2 GTU'!$W$8*SIN($B48)</f>
        <v>-0.27436204381293772</v>
      </c>
      <c r="E48" s="9">
        <f>'G1 G2 GTU'!$AF$8+'G1 G2 GTU'!$AD$8*COS($B48)</f>
        <v>-0.4243874425612808</v>
      </c>
      <c r="F48" s="9">
        <f>'G1 G2 GTU'!$AG$8+'G1 G2 GTU'!$AD$8*SIN($B48)</f>
        <v>-0.25695905400061425</v>
      </c>
      <c r="G48" s="9">
        <f>'G1 G2 GTU'!$AM$8+'G1 G2 GTU'!$AK$8*COS($B48)</f>
        <v>-0.40295278705447723</v>
      </c>
      <c r="H48" s="9">
        <f>'G1 G2 GTU'!$AN$8+'G1 G2 GTU'!$AK$8*SIN($B48)</f>
        <v>-0.23703979094682337</v>
      </c>
      <c r="I48" s="9">
        <f>'G1 G2 GTU'!$AT$8+'G1 G2 GTU'!$AR$8*COS($B48)</f>
        <v>-0.37680559672315861</v>
      </c>
      <c r="J48" s="9">
        <f>'G1 G2 GTU'!$AU$8+'G1 G2 GTU'!$AR$8*SIN($B48)</f>
        <v>-0.21316624165987175</v>
      </c>
      <c r="K48" s="9">
        <f>'G1 G2 GTU'!$BA$8+'G1 G2 GTU'!$AY$8*COS($B48)</f>
        <v>-0.34151535058777854</v>
      </c>
      <c r="L48" s="32">
        <f>'G1 G2 GTU'!$BB$8+'G1 G2 GTU'!$AY$8*SIN($B48)</f>
        <v>-0.18162075761989876</v>
      </c>
      <c r="M48" s="18">
        <f>'G1 G2 GTU'!$Y$21+'G1 G2 GTU'!$W$21*COS($B48)</f>
        <v>-1.1725559181831713E-2</v>
      </c>
      <c r="N48" s="9">
        <f>'G1 G2 GTU'!$Z$21+'G1 G2 GTU'!$W$21*SIN($B48)</f>
        <v>-3.582905078179438E-2</v>
      </c>
      <c r="O48" s="9">
        <f>'G1 G2 GTU'!$AF$21+'G1 G2 GTU'!$AD$21*COS($B48)</f>
        <v>1.2493740221075827E-2</v>
      </c>
      <c r="P48" s="9">
        <f>'G1 G2 GTU'!$AG$21+'G1 G2 GTU'!$AD$21*SIN($B48)</f>
        <v>-1.593202847817099E-2</v>
      </c>
      <c r="Q48" s="9">
        <f>'G1 G2 GTU'!$AM$21+'G1 G2 GTU'!$AK$21*COS($B48)</f>
        <v>3.9504137063211819E-2</v>
      </c>
      <c r="R48" s="9">
        <f>'G1 G2 GTU'!$AN$21+'G1 G2 GTU'!$AK$21*SIN($B48)</f>
        <v>6.3070026572895344E-3</v>
      </c>
      <c r="S48" s="9">
        <f>'G1 G2 GTU'!$AT$21+'G1 G2 GTU'!$AR$21*COS($B48)</f>
        <v>7.0894866443569571E-2</v>
      </c>
      <c r="T48" s="9">
        <f>'G1 G2 GTU'!$AU$21+'G1 G2 GTU'!$AR$21*SIN($B48)</f>
        <v>3.2221569210005088E-2</v>
      </c>
      <c r="U48" s="9">
        <f>'G1 G2 GTU'!$BA$21+'G1 G2 GTU'!$AY$21*COS($B48)</f>
        <v>0.11077286533089967</v>
      </c>
      <c r="V48" s="32">
        <f>'G1 G2 GTU'!$BB$21+'G1 G2 GTU'!$AY$21*SIN($B48)</f>
        <v>6.5257800475723132E-2</v>
      </c>
    </row>
    <row r="49" spans="1:22" x14ac:dyDescent="0.15">
      <c r="A49" s="18">
        <f t="shared" si="0"/>
        <v>225</v>
      </c>
      <c r="B49" s="12">
        <f t="shared" si="1"/>
        <v>3.9269908169872414</v>
      </c>
      <c r="C49" s="18">
        <f>'G1 G2 GTU'!$Y$8+'G1 G2 GTU'!$W$8*COS($B49)</f>
        <v>-0.42627206075489898</v>
      </c>
      <c r="D49" s="9">
        <f>'G1 G2 GTU'!$Z$8+'G1 G2 GTU'!$W$8*SIN($B49)</f>
        <v>-0.29242457415898293</v>
      </c>
      <c r="E49" s="9">
        <f>'G1 G2 GTU'!$AF$8+'G1 G2 GTU'!$AD$8*COS($B49)</f>
        <v>-0.40960302662315573</v>
      </c>
      <c r="F49" s="9">
        <f>'G1 G2 GTU'!$AG$8+'G1 G2 GTU'!$AD$8*SIN($B49)</f>
        <v>-0.27309341279723426</v>
      </c>
      <c r="G49" s="9">
        <f>'G1 G2 GTU'!$AM$8+'G1 G2 GTU'!$AK$8*COS($B49)</f>
        <v>-0.39016593373367098</v>
      </c>
      <c r="H49" s="9">
        <f>'G1 G2 GTU'!$AN$8+'G1 G2 GTU'!$AK$8*SIN($B49)</f>
        <v>-0.25099419267774514</v>
      </c>
      <c r="I49" s="9">
        <f>'G1 G2 GTU'!$AT$8+'G1 G2 GTU'!$AR$8*COS($B49)</f>
        <v>-0.36637887739111963</v>
      </c>
      <c r="J49" s="9">
        <f>'G1 G2 GTU'!$AU$8+'G1 G2 GTU'!$AR$8*SIN($B49)</f>
        <v>-0.22454500910518926</v>
      </c>
      <c r="K49" s="9">
        <f>'G1 G2 GTU'!$BA$8+'G1 G2 GTU'!$AY$8*COS($B49)</f>
        <v>-0.33415221050391641</v>
      </c>
      <c r="L49" s="32">
        <f>'G1 G2 GTU'!$BB$8+'G1 G2 GTU'!$AY$8*SIN($B49)</f>
        <v>-0.18965621498798141</v>
      </c>
      <c r="M49" s="18">
        <f>'G1 G2 GTU'!$Y$21+'G1 G2 GTU'!$W$21*COS($B49)</f>
        <v>3.5735115893114899E-3</v>
      </c>
      <c r="N49" s="9">
        <f>'G1 G2 GTU'!$Z$21+'G1 G2 GTU'!$W$21*SIN($B49)</f>
        <v>-5.2525056772803447E-2</v>
      </c>
      <c r="O49" s="9">
        <f>'G1 G2 GTU'!$AF$21+'G1 G2 GTU'!$AD$21*COS($B49)</f>
        <v>2.6165070814275604E-2</v>
      </c>
      <c r="P49" s="9">
        <f>'G1 G2 GTU'!$AG$21+'G1 G2 GTU'!$AD$21*SIN($B49)</f>
        <v>-3.0851667775458363E-2</v>
      </c>
      <c r="Q49" s="9">
        <f>'G1 G2 GTU'!$AM$21+'G1 G2 GTU'!$AK$21*COS($B49)</f>
        <v>5.1332986990796081E-2</v>
      </c>
      <c r="R49" s="9">
        <f>'G1 G2 GTU'!$AN$21+'G1 G2 GTU'!$AK$21*SIN($B49)</f>
        <v>-6.6019218265558621E-3</v>
      </c>
      <c r="S49" s="9">
        <f>'G1 G2 GTU'!$AT$21+'G1 G2 GTU'!$AR$21*COS($B49)</f>
        <v>8.0544223198485768E-2</v>
      </c>
      <c r="T49" s="9">
        <f>'G1 G2 GTU'!$AU$21+'G1 G2 GTU'!$AR$21*SIN($B49)</f>
        <v>2.1691144153514808E-2</v>
      </c>
      <c r="U49" s="9">
        <f>'G1 G2 GTU'!$BA$21+'G1 G2 GTU'!$AY$21*COS($B49)</f>
        <v>0.11758973831263542</v>
      </c>
      <c r="V49" s="32">
        <f>'G1 G2 GTU'!$BB$21+'G1 G2 GTU'!$AY$21*SIN($B49)</f>
        <v>5.781848904004544E-2</v>
      </c>
    </row>
    <row r="50" spans="1:22" x14ac:dyDescent="0.15">
      <c r="A50" s="18">
        <f t="shared" si="0"/>
        <v>230</v>
      </c>
      <c r="B50" s="12">
        <f t="shared" si="1"/>
        <v>4.0142572795869578</v>
      </c>
      <c r="C50" s="18">
        <f>'G1 G2 GTU'!$Y$8+'G1 G2 GTU'!$W$8*COS($B50)</f>
        <v>-0.40820953040885377</v>
      </c>
      <c r="D50" s="9">
        <f>'G1 G2 GTU'!$Z$8+'G1 G2 GTU'!$W$8*SIN($B50)</f>
        <v>-0.30897583379669979</v>
      </c>
      <c r="E50" s="9">
        <f>'G1 G2 GTU'!$AF$8+'G1 G2 GTU'!$AD$8*COS($B50)</f>
        <v>-0.39346866782653572</v>
      </c>
      <c r="F50" s="9">
        <f>'G1 G2 GTU'!$AG$8+'G1 G2 GTU'!$AD$8*SIN($B50)</f>
        <v>-0.28787782873535939</v>
      </c>
      <c r="G50" s="9">
        <f>'G1 G2 GTU'!$AM$8+'G1 G2 GTU'!$AK$8*COS($B50)</f>
        <v>-0.37621153200274926</v>
      </c>
      <c r="H50" s="9">
        <f>'G1 G2 GTU'!$AN$8+'G1 G2 GTU'!$AK$8*SIN($B50)</f>
        <v>-0.2637810459985514</v>
      </c>
      <c r="I50" s="9">
        <f>'G1 G2 GTU'!$AT$8+'G1 G2 GTU'!$AR$8*COS($B50)</f>
        <v>-0.35500010994580206</v>
      </c>
      <c r="J50" s="9">
        <f>'G1 G2 GTU'!$AU$8+'G1 G2 GTU'!$AR$8*SIN($B50)</f>
        <v>-0.2349717284372283</v>
      </c>
      <c r="K50" s="9">
        <f>'G1 G2 GTU'!$BA$8+'G1 G2 GTU'!$AY$8*COS($B50)</f>
        <v>-0.32611675313583377</v>
      </c>
      <c r="L50" s="32">
        <f>'G1 G2 GTU'!$BB$8+'G1 G2 GTU'!$AY$8*SIN($B50)</f>
        <v>-0.19701935507184354</v>
      </c>
      <c r="M50" s="18">
        <f>'G1 G2 GTU'!$Y$21+'G1 G2 GTU'!$W$21*COS($B50)</f>
        <v>2.0269517580320556E-2</v>
      </c>
      <c r="N50" s="9">
        <f>'G1 G2 GTU'!$Z$21+'G1 G2 GTU'!$W$21*SIN($B50)</f>
        <v>-6.7824127543946677E-2</v>
      </c>
      <c r="O50" s="9">
        <f>'G1 G2 GTU'!$AF$21+'G1 G2 GTU'!$AD$21*COS($B50)</f>
        <v>4.108471011156295E-2</v>
      </c>
      <c r="P50" s="9">
        <f>'G1 G2 GTU'!$AG$21+'G1 G2 GTU'!$AD$21*SIN($B50)</f>
        <v>-4.452299836865814E-2</v>
      </c>
      <c r="Q50" s="9">
        <f>'G1 G2 GTU'!$AM$21+'G1 G2 GTU'!$AK$21*COS($B50)</f>
        <v>6.4241911474641478E-2</v>
      </c>
      <c r="R50" s="9">
        <f>'G1 G2 GTU'!$AN$21+'G1 G2 GTU'!$AK$21*SIN($B50)</f>
        <v>-1.8430771754140152E-2</v>
      </c>
      <c r="S50" s="9">
        <f>'G1 G2 GTU'!$AT$21+'G1 G2 GTU'!$AR$21*COS($B50)</f>
        <v>9.1074648254976048E-2</v>
      </c>
      <c r="T50" s="9">
        <f>'G1 G2 GTU'!$AU$21+'G1 G2 GTU'!$AR$21*SIN($B50)</f>
        <v>1.2041787398598597E-2</v>
      </c>
      <c r="U50" s="9">
        <f>'G1 G2 GTU'!$BA$21+'G1 G2 GTU'!$AY$21*COS($B50)</f>
        <v>0.12502904974831311</v>
      </c>
      <c r="V50" s="32">
        <f>'G1 G2 GTU'!$BB$21+'G1 G2 GTU'!$AY$21*SIN($B50)</f>
        <v>5.1001616058309662E-2</v>
      </c>
    </row>
    <row r="51" spans="1:22" x14ac:dyDescent="0.15">
      <c r="A51" s="18">
        <f t="shared" si="0"/>
        <v>235</v>
      </c>
      <c r="B51" s="12">
        <f t="shared" si="1"/>
        <v>4.1015237421866741</v>
      </c>
      <c r="C51" s="18">
        <f>'G1 G2 GTU'!$Y$8+'G1 G2 GTU'!$W$8*COS($B51)</f>
        <v>-0.38877319611686778</v>
      </c>
      <c r="D51" s="9">
        <f>'G1 G2 GTU'!$Z$8+'G1 G2 GTU'!$W$8*SIN($B51)</f>
        <v>-0.32388985764632161</v>
      </c>
      <c r="E51" s="9">
        <f>'G1 G2 GTU'!$AF$8+'G1 G2 GTU'!$AD$8*COS($B51)</f>
        <v>-0.3761071583840554</v>
      </c>
      <c r="F51" s="9">
        <f>'G1 G2 GTU'!$AG$8+'G1 G2 GTU'!$AD$8*SIN($B51)</f>
        <v>-0.3011997834826261</v>
      </c>
      <c r="G51" s="9">
        <f>'G1 G2 GTU'!$AM$8+'G1 G2 GTU'!$AK$8*COS($B51)</f>
        <v>-0.36119578328478252</v>
      </c>
      <c r="H51" s="9">
        <f>'G1 G2 GTU'!$AN$8+'G1 G2 GTU'!$AK$8*SIN($B51)</f>
        <v>-0.27530303523455774</v>
      </c>
      <c r="I51" s="9">
        <f>'G1 G2 GTU'!$AT$8+'G1 G2 GTU'!$AR$8*COS($B51)</f>
        <v>-0.34275589367815257</v>
      </c>
      <c r="J51" s="9">
        <f>'G1 G2 GTU'!$AU$8+'G1 G2 GTU'!$AR$8*SIN($B51)</f>
        <v>-0.24436704602604675</v>
      </c>
      <c r="K51" s="9">
        <f>'G1 G2 GTU'!$BA$8+'G1 G2 GTU'!$AY$8*COS($B51)</f>
        <v>-0.31747013316604356</v>
      </c>
      <c r="L51" s="32">
        <f>'G1 G2 GTU'!$BB$8+'G1 G2 GTU'!$AY$8*SIN($B51)</f>
        <v>-0.20365413992946141</v>
      </c>
      <c r="M51" s="18">
        <f>'G1 G2 GTU'!$Y$21+'G1 G2 GTU'!$W$21*COS($B51)</f>
        <v>3.8235392104279758E-2</v>
      </c>
      <c r="N51" s="9">
        <f>'G1 G2 GTU'!$Z$21+'G1 G2 GTU'!$W$21*SIN($B51)</f>
        <v>-8.1609827928824236E-2</v>
      </c>
      <c r="O51" s="9">
        <f>'G1 G2 GTU'!$AF$21+'G1 G2 GTU'!$AD$21*COS($B51)</f>
        <v>5.7139110649160968E-2</v>
      </c>
      <c r="P51" s="9">
        <f>'G1 G2 GTU'!$AG$21+'G1 G2 GTU'!$AD$21*SIN($B51)</f>
        <v>-5.6841973176981031E-2</v>
      </c>
      <c r="Q51" s="9">
        <f>'G1 G2 GTU'!$AM$21+'G1 G2 GTU'!$AK$21*COS($B51)</f>
        <v>7.8132665804804144E-2</v>
      </c>
      <c r="R51" s="9">
        <f>'G1 G2 GTU'!$AN$21+'G1 G2 GTU'!$AK$21*SIN($B51)</f>
        <v>-2.9089522435059578E-2</v>
      </c>
      <c r="S51" s="9">
        <f>'G1 G2 GTU'!$AT$21+'G1 G2 GTU'!$AR$21*COS($B51)</f>
        <v>0.10240599871991597</v>
      </c>
      <c r="T51" s="9">
        <f>'G1 G2 GTU'!$AU$21+'G1 G2 GTU'!$AR$21*SIN($B51)</f>
        <v>3.3469363766022442E-3</v>
      </c>
      <c r="U51" s="9">
        <f>'G1 G2 GTU'!$BA$21+'G1 G2 GTU'!$AY$21*COS($B51)</f>
        <v>0.13303418198592812</v>
      </c>
      <c r="V51" s="32">
        <f>'G1 G2 GTU'!$BB$21+'G1 G2 GTU'!$AY$21*SIN($B51)</f>
        <v>4.4859062050047263E-2</v>
      </c>
    </row>
    <row r="52" spans="1:22" x14ac:dyDescent="0.15">
      <c r="A52" s="18">
        <f t="shared" si="0"/>
        <v>240</v>
      </c>
      <c r="B52" s="12">
        <f t="shared" si="1"/>
        <v>4.1887902047863905</v>
      </c>
      <c r="C52" s="18">
        <f>'G1 G2 GTU'!$Y$8+'G1 G2 GTU'!$W$8*COS($B52)</f>
        <v>-0.36811098011888249</v>
      </c>
      <c r="D52" s="9">
        <f>'G1 G2 GTU'!$Z$8+'G1 G2 GTU'!$W$8*SIN($B52)</f>
        <v>-0.33705314098101885</v>
      </c>
      <c r="E52" s="9">
        <f>'G1 G2 GTU'!$AF$8+'G1 G2 GTU'!$AD$8*COS($B52)</f>
        <v>-0.35765062986573803</v>
      </c>
      <c r="F52" s="9">
        <f>'G1 G2 GTU'!$AG$8+'G1 G2 GTU'!$AD$8*SIN($B52)</f>
        <v>-0.31295788891939147</v>
      </c>
      <c r="G52" s="9">
        <f>'G1 G2 GTU'!$AM$8+'G1 G2 GTU'!$AK$8*COS($B52)</f>
        <v>-0.34523296649427149</v>
      </c>
      <c r="H52" s="9">
        <f>'G1 G2 GTU'!$AN$8+'G1 G2 GTU'!$AK$8*SIN($B52)</f>
        <v>-0.28547247109051088</v>
      </c>
      <c r="I52" s="9">
        <f>'G1 G2 GTU'!$AT$8+'G1 G2 GTU'!$AR$8*COS($B52)</f>
        <v>-0.32973941446722788</v>
      </c>
      <c r="J52" s="9">
        <f>'G1 G2 GTU'!$AU$8+'G1 G2 GTU'!$AR$8*SIN($B52)</f>
        <v>-0.25265945783174593</v>
      </c>
      <c r="K52" s="9">
        <f>'G1 G2 GTU'!$BA$8+'G1 G2 GTU'!$AY$8*COS($B52)</f>
        <v>-0.30827815659348773</v>
      </c>
      <c r="L52" s="32">
        <f>'G1 G2 GTU'!$BB$8+'G1 G2 GTU'!$AY$8*SIN($B52)</f>
        <v>-0.20951007484187589</v>
      </c>
      <c r="M52" s="18">
        <f>'G1 G2 GTU'!$Y$21+'G1 G2 GTU'!$W$21*COS($B52)</f>
        <v>5.733440400797013E-2</v>
      </c>
      <c r="N52" s="9">
        <f>'G1 G2 GTU'!$Z$21+'G1 G2 GTU'!$W$21*SIN($B52)</f>
        <v>-9.3777240423473684E-2</v>
      </c>
      <c r="O52" s="9">
        <f>'G1 G2 GTU'!$AF$21+'G1 G2 GTU'!$AD$21*COS($B52)</f>
        <v>7.4206088745066442E-2</v>
      </c>
      <c r="P52" s="9">
        <f>'G1 G2 GTU'!$AG$21+'G1 G2 GTU'!$AD$21*SIN($B52)</f>
        <v>-6.771483736373532E-2</v>
      </c>
      <c r="Q52" s="9">
        <f>'G1 G2 GTU'!$AM$21+'G1 G2 GTU'!$AK$21*COS($B52)</f>
        <v>9.2899532953364797E-2</v>
      </c>
      <c r="R52" s="9">
        <f>'G1 G2 GTU'!$AN$21+'G1 G2 GTU'!$AK$21*SIN($B52)</f>
        <v>-3.8497054340702719E-2</v>
      </c>
      <c r="S52" s="9">
        <f>'G1 G2 GTU'!$AT$21+'G1 G2 GTU'!$AR$21*COS($B52)</f>
        <v>0.11445203617421087</v>
      </c>
      <c r="T52" s="9">
        <f>'G1 G2 GTU'!$AU$21+'G1 G2 GTU'!$AR$21*SIN($B52)</f>
        <v>-4.3272358461022287E-3</v>
      </c>
      <c r="U52" s="9">
        <f>'G1 G2 GTU'!$BA$21+'G1 G2 GTU'!$AY$21*COS($B52)</f>
        <v>0.14154421113552124</v>
      </c>
      <c r="V52" s="32">
        <f>'G1 G2 GTU'!$BB$21+'G1 G2 GTU'!$AY$21*SIN($B52)</f>
        <v>3.943757556023661E-2</v>
      </c>
    </row>
    <row r="53" spans="1:22" x14ac:dyDescent="0.15">
      <c r="A53" s="18">
        <f t="shared" si="0"/>
        <v>245</v>
      </c>
      <c r="B53" s="12">
        <f t="shared" si="1"/>
        <v>4.2760566673861069</v>
      </c>
      <c r="C53" s="18">
        <f>'G1 G2 GTU'!$Y$8+'G1 G2 GTU'!$W$8*COS($B53)</f>
        <v>-0.34638013435482967</v>
      </c>
      <c r="D53" s="9">
        <f>'G1 G2 GTU'!$Z$8+'G1 G2 GTU'!$W$8*SIN($B53)</f>
        <v>-0.34836550326640675</v>
      </c>
      <c r="E53" s="9">
        <f>'G1 G2 GTU'!$AF$8+'G1 G2 GTU'!$AD$8*COS($B53)</f>
        <v>-0.3382395475979646</v>
      </c>
      <c r="F53" s="9">
        <f>'G1 G2 GTU'!$AG$8+'G1 G2 GTU'!$AD$8*SIN($B53)</f>
        <v>-0.32306265876354362</v>
      </c>
      <c r="G53" s="9">
        <f>'G1 G2 GTU'!$AM$8+'G1 G2 GTU'!$AK$8*COS($B53)</f>
        <v>-0.3284445683056042</v>
      </c>
      <c r="H53" s="9">
        <f>'G1 G2 GTU'!$AN$8+'G1 G2 GTU'!$AK$8*SIN($B53)</f>
        <v>-0.29421195801907363</v>
      </c>
      <c r="I53" s="9">
        <f>'G1 G2 GTU'!$AT$8+'G1 G2 GTU'!$AR$8*COS($B53)</f>
        <v>-0.31604973557938804</v>
      </c>
      <c r="J53" s="9">
        <f>'G1 G2 GTU'!$AU$8+'G1 G2 GTU'!$AR$8*SIN($B53)</f>
        <v>-0.25978585359338924</v>
      </c>
      <c r="K53" s="9">
        <f>'G1 G2 GTU'!$BA$8+'G1 G2 GTU'!$AY$8*COS($B53)</f>
        <v>-0.29861077991015061</v>
      </c>
      <c r="L53" s="32">
        <f>'G1 G2 GTU'!$BB$8+'G1 G2 GTU'!$AY$8*SIN($B53)</f>
        <v>-0.21454259260849343</v>
      </c>
      <c r="M53" s="18">
        <f>'G1 G2 GTU'!$Y$21+'G1 G2 GTU'!$W$21*COS($B53)</f>
        <v>7.7421198278505951E-2</v>
      </c>
      <c r="N53" s="9">
        <f>'G1 G2 GTU'!$Z$21+'G1 G2 GTU'!$W$21*SIN($B53)</f>
        <v>-0.10423376367192627</v>
      </c>
      <c r="O53" s="9">
        <f>'G1 G2 GTU'!$AF$21+'G1 G2 GTU'!$AD$21*COS($B53)</f>
        <v>9.2155754390646424E-2</v>
      </c>
      <c r="P53" s="9">
        <f>'G1 G2 GTU'!$AG$21+'G1 G2 GTU'!$AD$21*SIN($B53)</f>
        <v>-7.7058841867244904E-2</v>
      </c>
      <c r="Q53" s="9">
        <f>'G1 G2 GTU'!$AM$21+'G1 G2 GTU'!$AK$21*COS($B53)</f>
        <v>0.10843012814484472</v>
      </c>
      <c r="R53" s="9">
        <f>'G1 G2 GTU'!$AN$21+'G1 G2 GTU'!$AK$21*SIN($B53)</f>
        <v>-4.6581770472844564E-2</v>
      </c>
      <c r="S53" s="9">
        <f>'G1 G2 GTU'!$AT$21+'G1 G2 GTU'!$AR$21*COS($B53)</f>
        <v>0.1271210829992373</v>
      </c>
      <c r="T53" s="9">
        <f>'G1 G2 GTU'!$AU$21+'G1 G2 GTU'!$AR$21*SIN($B53)</f>
        <v>-1.0922324185108245E-2</v>
      </c>
      <c r="U53" s="9">
        <f>'G1 G2 GTU'!$BA$21+'G1 G2 GTU'!$AY$21*COS($B53)</f>
        <v>0.15049437073676794</v>
      </c>
      <c r="V53" s="32">
        <f>'G1 G2 GTU'!$BB$21+'G1 G2 GTU'!$AY$21*SIN($B53)</f>
        <v>3.4778417374648207E-2</v>
      </c>
    </row>
    <row r="54" spans="1:22" x14ac:dyDescent="0.15">
      <c r="A54" s="18">
        <f t="shared" si="0"/>
        <v>250</v>
      </c>
      <c r="B54" s="12">
        <f t="shared" si="1"/>
        <v>4.3633231299858233</v>
      </c>
      <c r="C54" s="18">
        <f>'G1 G2 GTU'!$Y$8+'G1 G2 GTU'!$W$8*COS($B54)</f>
        <v>-0.32374604368241722</v>
      </c>
      <c r="D54" s="9">
        <f>'G1 G2 GTU'!$Z$8+'G1 G2 GTU'!$W$8*SIN($B54)</f>
        <v>-0.3577408505949024</v>
      </c>
      <c r="E54" s="9">
        <f>'G1 G2 GTU'!$AF$8+'G1 G2 GTU'!$AD$8*COS($B54)</f>
        <v>-0.31802164163752478</v>
      </c>
      <c r="F54" s="9">
        <f>'G1 G2 GTU'!$AG$8+'G1 G2 GTU'!$AD$8*SIN($B54)</f>
        <v>-0.33143718961514168</v>
      </c>
      <c r="G54" s="9">
        <f>'G1 G2 GTU'!$AM$8+'G1 G2 GTU'!$AK$8*COS($B54)</f>
        <v>-0.31095835856610854</v>
      </c>
      <c r="H54" s="9">
        <f>'G1 G2 GTU'!$AN$8+'G1 G2 GTU'!$AK$8*SIN($B54)</f>
        <v>-0.30145498324767328</v>
      </c>
      <c r="I54" s="9">
        <f>'G1 G2 GTU'!$AT$8+'G1 G2 GTU'!$AR$8*COS($B54)</f>
        <v>-0.3017910437370237</v>
      </c>
      <c r="J54" s="9">
        <f>'G1 G2 GTU'!$AU$8+'G1 G2 GTU'!$AR$8*SIN($B54)</f>
        <v>-0.26569199713619512</v>
      </c>
      <c r="K54" s="9">
        <f>'G1 G2 GTU'!$BA$8+'G1 G2 GTU'!$AY$8*COS($B54)</f>
        <v>-0.28854157768991412</v>
      </c>
      <c r="L54" s="32">
        <f>'G1 G2 GTU'!$BB$8+'G1 G2 GTU'!$AY$8*SIN($B54)</f>
        <v>-0.2187133927303927</v>
      </c>
      <c r="M54" s="18">
        <f>'G1 G2 GTU'!$Y$21+'G1 G2 GTU'!$W$21*COS($B54)</f>
        <v>9.8342902282750416E-2</v>
      </c>
      <c r="N54" s="9">
        <f>'G1 G2 GTU'!$Z$21+'G1 G2 GTU'!$W$21*SIN($B54)</f>
        <v>-0.11289981721843984</v>
      </c>
      <c r="O54" s="9">
        <f>'G1 G2 GTU'!$AF$21+'G1 G2 GTU'!$AD$21*COS($B54)</f>
        <v>0.11085149979203358</v>
      </c>
      <c r="P54" s="9">
        <f>'G1 G2 GTU'!$AG$21+'G1 G2 GTU'!$AD$21*SIN($B54)</f>
        <v>-8.4802873171173937E-2</v>
      </c>
      <c r="Q54" s="9">
        <f>'G1 G2 GTU'!$AM$21+'G1 G2 GTU'!$AK$21*COS($B54)</f>
        <v>0.12460625417220696</v>
      </c>
      <c r="R54" s="9">
        <f>'G1 G2 GTU'!$AN$21+'G1 G2 GTU'!$AK$21*SIN($B54)</f>
        <v>-5.3282141260034444E-2</v>
      </c>
      <c r="S54" s="9">
        <f>'G1 G2 GTU'!$AT$21+'G1 G2 GTU'!$AR$21*COS($B54)</f>
        <v>0.14031672009887719</v>
      </c>
      <c r="T54" s="9">
        <f>'G1 G2 GTU'!$AU$21+'G1 G2 GTU'!$AR$21*SIN($B54)</f>
        <v>-1.6388136035932671E-2</v>
      </c>
      <c r="U54" s="9">
        <f>'G1 G2 GTU'!$BA$21+'G1 G2 GTU'!$AY$21*COS($B54)</f>
        <v>0.1598165446708486</v>
      </c>
      <c r="V54" s="32">
        <f>'G1 G2 GTU'!$BB$21+'G1 G2 GTU'!$AY$21*SIN($B54)</f>
        <v>3.0917046500351028E-2</v>
      </c>
    </row>
    <row r="55" spans="1:22" x14ac:dyDescent="0.15">
      <c r="A55" s="18">
        <f t="shared" si="0"/>
        <v>255</v>
      </c>
      <c r="B55" s="12">
        <f t="shared" si="1"/>
        <v>4.4505895925855405</v>
      </c>
      <c r="C55" s="18">
        <f>'G1 G2 GTU'!$Y$8+'G1 G2 GTU'!$W$8*COS($B55)</f>
        <v>-0.30038096719849949</v>
      </c>
      <c r="D55" s="9">
        <f>'G1 G2 GTU'!$Z$8+'G1 G2 GTU'!$W$8*SIN($B55)</f>
        <v>-0.36510783091234644</v>
      </c>
      <c r="E55" s="9">
        <f>'G1 G2 GTU'!$AF$8+'G1 G2 GTU'!$AD$8*COS($B55)</f>
        <v>-0.29715078245668264</v>
      </c>
      <c r="F55" s="9">
        <f>'G1 G2 GTU'!$AG$8+'G1 G2 GTU'!$AD$8*SIN($B55)</f>
        <v>-0.33801774623772496</v>
      </c>
      <c r="G55" s="9">
        <f>'G1 G2 GTU'!$AM$8+'G1 G2 GTU'!$AK$8*COS($B55)</f>
        <v>-0.29290741789036379</v>
      </c>
      <c r="H55" s="9">
        <f>'G1 G2 GTU'!$AN$8+'G1 G2 GTU'!$AK$8*SIN($B55)</f>
        <v>-0.30714642298086198</v>
      </c>
      <c r="I55" s="9">
        <f>'G1 G2 GTU'!$AT$8+'G1 G2 GTU'!$AR$8*COS($B55)</f>
        <v>-0.28707185619468867</v>
      </c>
      <c r="J55" s="9">
        <f>'G1 G2 GTU'!$AU$8+'G1 G2 GTU'!$AR$8*SIN($B55)</f>
        <v>-0.27033293914157597</v>
      </c>
      <c r="K55" s="9">
        <f>'G1 G2 GTU'!$BA$8+'G1 G2 GTU'!$AY$8*COS($B55)</f>
        <v>-0.27814718264162464</v>
      </c>
      <c r="L55" s="32">
        <f>'G1 G2 GTU'!$BB$8+'G1 G2 GTU'!$AY$8*SIN($B55)</f>
        <v>-0.22199073290024807</v>
      </c>
      <c r="M55" s="18">
        <f>'G1 G2 GTU'!$Y$21+'G1 G2 GTU'!$W$21*COS($B55)</f>
        <v>0.11994028922036119</v>
      </c>
      <c r="N55" s="9">
        <f>'G1 G2 GTU'!$Z$21+'G1 G2 GTU'!$W$21*SIN($B55)</f>
        <v>-0.11970944716281931</v>
      </c>
      <c r="O55" s="9">
        <f>'G1 G2 GTU'!$AF$21+'G1 G2 GTU'!$AD$21*COS($B55)</f>
        <v>0.13015103903792385</v>
      </c>
      <c r="P55" s="9">
        <f>'G1 G2 GTU'!$AG$21+'G1 G2 GTU'!$AD$21*SIN($B55)</f>
        <v>-9.0887994521325538E-2</v>
      </c>
      <c r="Q55" s="9">
        <f>'G1 G2 GTU'!$AM$21+'G1 G2 GTU'!$AK$21*COS($B55)</f>
        <v>0.14130480094897152</v>
      </c>
      <c r="R55" s="9">
        <f>'G1 G2 GTU'!$AN$21+'G1 G2 GTU'!$AK$21*SIN($B55)</f>
        <v>-5.8547172834787359E-2</v>
      </c>
      <c r="S55" s="9">
        <f>'G1 G2 GTU'!$AT$21+'G1 G2 GTU'!$AR$21*COS($B55)</f>
        <v>0.15393852070705888</v>
      </c>
      <c r="T55" s="9">
        <f>'G1 G2 GTU'!$AU$21+'G1 G2 GTU'!$AR$21*SIN($B55)</f>
        <v>-2.0683073270043345E-2</v>
      </c>
      <c r="U55" s="9">
        <f>'G1 G2 GTU'!$BA$21+'G1 G2 GTU'!$AY$21*COS($B55)</f>
        <v>0.1694397855652425</v>
      </c>
      <c r="V55" s="32">
        <f>'G1 G2 GTU'!$BB$21+'G1 G2 GTU'!$AY$21*SIN($B55)</f>
        <v>2.7882850301257936E-2</v>
      </c>
    </row>
    <row r="56" spans="1:22" x14ac:dyDescent="0.15">
      <c r="A56" s="18">
        <f t="shared" si="0"/>
        <v>260</v>
      </c>
      <c r="B56" s="12">
        <f t="shared" si="1"/>
        <v>4.5378560551852569</v>
      </c>
      <c r="C56" s="18">
        <f>'G1 G2 GTU'!$Y$8+'G1 G2 GTU'!$W$8*COS($B56)</f>
        <v>-0.27646272724333865</v>
      </c>
      <c r="D56" s="9">
        <f>'G1 G2 GTU'!$Z$8+'G1 G2 GTU'!$W$8*SIN($B56)</f>
        <v>-0.37041037705021873</v>
      </c>
      <c r="E56" s="9">
        <f>'G1 G2 GTU'!$AF$8+'G1 G2 GTU'!$AD$8*COS($B56)</f>
        <v>-0.27578580989597429</v>
      </c>
      <c r="F56" s="9">
        <f>'G1 G2 GTU'!$AG$8+'G1 G2 GTU'!$AD$8*SIN($B56)</f>
        <v>-0.34275424662194687</v>
      </c>
      <c r="G56" s="9">
        <f>'G1 G2 GTU'!$AM$8+'G1 G2 GTU'!$AK$8*COS($B56)</f>
        <v>-0.27442912483636894</v>
      </c>
      <c r="H56" s="9">
        <f>'G1 G2 GTU'!$AN$8+'G1 G2 GTU'!$AK$8*SIN($B56)</f>
        <v>-0.31124296192568479</v>
      </c>
      <c r="I56" s="9">
        <f>'G1 G2 GTU'!$AT$8+'G1 G2 GTU'!$AR$8*COS($B56)</f>
        <v>-0.27200419485726884</v>
      </c>
      <c r="J56" s="9">
        <f>'G1 G2 GTU'!$AU$8+'G1 G2 GTU'!$AR$8*SIN($B56)</f>
        <v>-0.27367335923859337</v>
      </c>
      <c r="K56" s="9">
        <f>'G1 G2 GTU'!$BA$8+'G1 G2 GTU'!$AY$8*COS($B56)</f>
        <v>-0.26750670238790719</v>
      </c>
      <c r="L56" s="32">
        <f>'G1 G2 GTU'!$BB$8+'G1 G2 GTU'!$AY$8*SIN($B56)</f>
        <v>-0.2243496705804548</v>
      </c>
      <c r="M56" s="18">
        <f>'G1 G2 GTU'!$Y$21+'G1 G2 GTU'!$W$21*COS($B56)</f>
        <v>0.14204898993588383</v>
      </c>
      <c r="N56" s="9">
        <f>'G1 G2 GTU'!$Z$21+'G1 G2 GTU'!$W$21*SIN($B56)</f>
        <v>-0.12461082810942078</v>
      </c>
      <c r="O56" s="9">
        <f>'G1 G2 GTU'!$AF$21+'G1 G2 GTU'!$AD$21*COS($B56)</f>
        <v>0.1499074909812752</v>
      </c>
      <c r="P56" s="9">
        <f>'G1 G2 GTU'!$AG$21+'G1 G2 GTU'!$AD$21*SIN($B56)</f>
        <v>-9.5267894469928255E-2</v>
      </c>
      <c r="Q56" s="9">
        <f>'G1 G2 GTU'!$AM$21+'G1 G2 GTU'!$AK$21*COS($B56)</f>
        <v>0.1583986824513087</v>
      </c>
      <c r="R56" s="9">
        <f>'G1 G2 GTU'!$AN$21+'G1 G2 GTU'!$AK$21*SIN($B56)</f>
        <v>-6.2336795127706374E-2</v>
      </c>
      <c r="S56" s="9">
        <f>'G1 G2 GTU'!$AT$21+'G1 G2 GTU'!$AR$21*COS($B56)</f>
        <v>0.16788281469608574</v>
      </c>
      <c r="T56" s="9">
        <f>'G1 G2 GTU'!$AU$21+'G1 G2 GTU'!$AR$21*SIN($B56)</f>
        <v>-2.3774448821734628E-2</v>
      </c>
      <c r="U56" s="9">
        <f>'G1 G2 GTU'!$BA$21+'G1 G2 GTU'!$AY$21*COS($B56)</f>
        <v>0.17929085474607134</v>
      </c>
      <c r="V56" s="32">
        <f>'G1 G2 GTU'!$BB$21+'G1 G2 GTU'!$AY$21*SIN($B56)</f>
        <v>2.5698920842541828E-2</v>
      </c>
    </row>
    <row r="57" spans="1:22" x14ac:dyDescent="0.15">
      <c r="A57" s="18">
        <f t="shared" si="0"/>
        <v>265</v>
      </c>
      <c r="B57" s="12">
        <f t="shared" si="1"/>
        <v>4.6251225177849733</v>
      </c>
      <c r="C57" s="18">
        <f>'G1 G2 GTU'!$Y$8+'G1 G2 GTU'!$W$8*COS($B57)</f>
        <v>-0.25217335606522123</v>
      </c>
      <c r="D57" s="9">
        <f>'G1 G2 GTU'!$Z$8+'G1 G2 GTU'!$W$8*SIN($B57)</f>
        <v>-0.3736081334306452</v>
      </c>
      <c r="E57" s="9">
        <f>'G1 G2 GTU'!$AF$8+'G1 G2 GTU'!$AD$8*COS($B57)</f>
        <v>-0.25408932429710956</v>
      </c>
      <c r="F57" s="9">
        <f>'G1 G2 GTU'!$AG$8+'G1 G2 GTU'!$AD$8*SIN($B57)</f>
        <v>-0.34561064313990641</v>
      </c>
      <c r="G57" s="9">
        <f>'G1 G2 GTU'!$AM$8+'G1 G2 GTU'!$AK$8*COS($B57)</f>
        <v>-0.25566411037176295</v>
      </c>
      <c r="H57" s="9">
        <f>'G1 G2 GTU'!$AN$8+'G1 G2 GTU'!$AK$8*SIN($B57)</f>
        <v>-0.31371342294721372</v>
      </c>
      <c r="I57" s="9">
        <f>'G1 G2 GTU'!$AT$8+'G1 G2 GTU'!$AR$8*COS($B57)</f>
        <v>-0.25670273372564445</v>
      </c>
      <c r="J57" s="9">
        <f>'G1 G2 GTU'!$AU$8+'G1 G2 GTU'!$AR$8*SIN($B57)</f>
        <v>-0.27568783481330816</v>
      </c>
      <c r="K57" s="9">
        <f>'G1 G2 GTU'!$BA$8+'G1 G2 GTU'!$AY$8*COS($B57)</f>
        <v>-0.25670111740839008</v>
      </c>
      <c r="L57" s="32">
        <f>'G1 G2 GTU'!$BB$8+'G1 G2 GTU'!$AY$8*SIN($B57)</f>
        <v>-0.2257722528309011</v>
      </c>
      <c r="M57" s="18">
        <f>'G1 G2 GTU'!$Y$21+'G1 G2 GTU'!$W$21*COS($B57)</f>
        <v>0.16450074386727492</v>
      </c>
      <c r="N57" s="9">
        <f>'G1 G2 GTU'!$Z$21+'G1 G2 GTU'!$W$21*SIN($B57)</f>
        <v>-0.12756665758970606</v>
      </c>
      <c r="O57" s="9">
        <f>'G1 G2 GTU'!$AF$21+'G1 G2 GTU'!$AD$21*COS($B57)</f>
        <v>0.1699704970935271</v>
      </c>
      <c r="P57" s="9">
        <f>'G1 G2 GTU'!$AG$21+'G1 G2 GTU'!$AD$21*SIN($B57)</f>
        <v>-9.7909239333717424E-2</v>
      </c>
      <c r="Q57" s="9">
        <f>'G1 G2 GTU'!$AM$21+'G1 G2 GTU'!$AK$21*COS($B57)</f>
        <v>0.17575780391941798</v>
      </c>
      <c r="R57" s="9">
        <f>'G1 G2 GTU'!$AN$21+'G1 G2 GTU'!$AK$21*SIN($B57)</f>
        <v>-6.4622166824905958E-2</v>
      </c>
      <c r="S57" s="9">
        <f>'G1 G2 GTU'!$AT$21+'G1 G2 GTU'!$AR$21*COS($B57)</f>
        <v>0.18204347756890651</v>
      </c>
      <c r="T57" s="9">
        <f>'G1 G2 GTU'!$AU$21+'G1 G2 GTU'!$AR$21*SIN($B57)</f>
        <v>-2.5638735456434608E-2</v>
      </c>
      <c r="U57" s="9">
        <f>'G1 G2 GTU'!$BA$21+'G1 G2 GTU'!$AY$21*COS($B57)</f>
        <v>0.18929477962863092</v>
      </c>
      <c r="V57" s="32">
        <f>'G1 G2 GTU'!$BB$21+'G1 G2 GTU'!$AY$21*SIN($B57)</f>
        <v>2.4381879146076146E-2</v>
      </c>
    </row>
    <row r="58" spans="1:22" x14ac:dyDescent="0.15">
      <c r="A58" s="18">
        <f t="shared" si="0"/>
        <v>270</v>
      </c>
      <c r="B58" s="12">
        <f t="shared" si="1"/>
        <v>4.7123889803846897</v>
      </c>
      <c r="C58" s="18">
        <f>'G1 G2 GTU'!$Y$8+'G1 G2 GTU'!$W$8*COS($B58)</f>
        <v>-0.22769771044513606</v>
      </c>
      <c r="D58" s="9">
        <f>'G1 G2 GTU'!$Z$8+'G1 G2 GTU'!$W$8*SIN($B58)</f>
        <v>-0.37467676319671273</v>
      </c>
      <c r="E58" s="9">
        <f>'G1 G2 GTU'!$AF$8+'G1 G2 GTU'!$AD$8*COS($B58)</f>
        <v>-0.23222644901619205</v>
      </c>
      <c r="F58" s="9">
        <f>'G1 G2 GTU'!$AG$8+'G1 G2 GTU'!$AD$8*SIN($B58)</f>
        <v>-0.34656519688936249</v>
      </c>
      <c r="G58" s="9">
        <f>'G1 G2 GTU'!$AM$8+'G1 G2 GTU'!$AK$8*COS($B58)</f>
        <v>-0.23675518758724703</v>
      </c>
      <c r="H58" s="9">
        <f>'G1 G2 GTU'!$AN$8+'G1 G2 GTU'!$AK$8*SIN($B58)</f>
        <v>-0.31453900434536997</v>
      </c>
      <c r="I58" s="9">
        <f>'G1 G2 GTU'!$AT$8+'G1 G2 GTU'!$AR$8*COS($B58)</f>
        <v>-0.24128392615830202</v>
      </c>
      <c r="J58" s="9">
        <f>'G1 G2 GTU'!$AU$8+'G1 G2 GTU'!$AR$8*SIN($B58)</f>
        <v>-0.27636103449022326</v>
      </c>
      <c r="K58" s="9">
        <f>'G1 G2 GTU'!$BA$8+'G1 G2 GTU'!$AY$8*COS($B58)</f>
        <v>-0.24581266472935803</v>
      </c>
      <c r="L58" s="32">
        <f>'G1 G2 GTU'!$BB$8+'G1 G2 GTU'!$AY$8*SIN($B58)</f>
        <v>-0.22624765294168236</v>
      </c>
      <c r="M58" s="18">
        <f>'G1 G2 GTU'!$Y$21+'G1 G2 GTU'!$W$21*COS($B58)</f>
        <v>0.18712467961037693</v>
      </c>
      <c r="N58" s="9">
        <f>'G1 G2 GTU'!$Z$21+'G1 G2 GTU'!$W$21*SIN($B58)</f>
        <v>-0.1285544399565515</v>
      </c>
      <c r="O58" s="9">
        <f>'G1 G2 GTU'!$AF$21+'G1 G2 GTU'!$AD$21*COS($B58)</f>
        <v>0.19018736578379095</v>
      </c>
      <c r="P58" s="9">
        <f>'G1 G2 GTU'!$AG$21+'G1 G2 GTU'!$AD$21*SIN($B58)</f>
        <v>-9.8791926883391917E-2</v>
      </c>
      <c r="Q58" s="9">
        <f>'G1 G2 GTU'!$AM$21+'G1 G2 GTU'!$AK$21*COS($B58)</f>
        <v>0.19325005195720296</v>
      </c>
      <c r="R58" s="9">
        <f>'G1 G2 GTU'!$AN$21+'G1 G2 GTU'!$AK$21*SIN($B58)</f>
        <v>-6.5385894867825228E-2</v>
      </c>
      <c r="S58" s="9">
        <f>'G1 G2 GTU'!$AT$21+'G1 G2 GTU'!$AR$21*COS($B58)</f>
        <v>0.19631273813061698</v>
      </c>
      <c r="T58" s="9">
        <f>'G1 G2 GTU'!$AU$21+'G1 G2 GTU'!$AR$21*SIN($B58)</f>
        <v>-2.6261744827166117E-2</v>
      </c>
      <c r="U58" s="9">
        <f>'G1 G2 GTU'!$BA$21+'G1 G2 GTU'!$AY$21*COS($B58)</f>
        <v>0.19937542430402996</v>
      </c>
      <c r="V58" s="32">
        <f>'G1 G2 GTU'!$BB$21+'G1 G2 GTU'!$AY$21*SIN($B58)</f>
        <v>2.394174869442256E-2</v>
      </c>
    </row>
    <row r="59" spans="1:22" x14ac:dyDescent="0.15">
      <c r="A59" s="18">
        <f t="shared" si="0"/>
        <v>275</v>
      </c>
      <c r="B59" s="12">
        <f t="shared" si="1"/>
        <v>4.7996554429844061</v>
      </c>
      <c r="C59" s="18">
        <f>'G1 G2 GTU'!$Y$8+'G1 G2 GTU'!$W$8*COS($B59)</f>
        <v>-0.2032220648250509</v>
      </c>
      <c r="D59" s="9">
        <f>'G1 G2 GTU'!$Z$8+'G1 G2 GTU'!$W$8*SIN($B59)</f>
        <v>-0.3736081334306452</v>
      </c>
      <c r="E59" s="9">
        <f>'G1 G2 GTU'!$AF$8+'G1 G2 GTU'!$AD$8*COS($B59)</f>
        <v>-0.21036357373527451</v>
      </c>
      <c r="F59" s="9">
        <f>'G1 G2 GTU'!$AG$8+'G1 G2 GTU'!$AD$8*SIN($B59)</f>
        <v>-0.34561064313990641</v>
      </c>
      <c r="G59" s="9">
        <f>'G1 G2 GTU'!$AM$8+'G1 G2 GTU'!$AK$8*COS($B59)</f>
        <v>-0.21784626480273114</v>
      </c>
      <c r="H59" s="9">
        <f>'G1 G2 GTU'!$AN$8+'G1 G2 GTU'!$AK$8*SIN($B59)</f>
        <v>-0.31371342294721372</v>
      </c>
      <c r="I59" s="9">
        <f>'G1 G2 GTU'!$AT$8+'G1 G2 GTU'!$AR$8*COS($B59)</f>
        <v>-0.22586511859095959</v>
      </c>
      <c r="J59" s="9">
        <f>'G1 G2 GTU'!$AU$8+'G1 G2 GTU'!$AR$8*SIN($B59)</f>
        <v>-0.27568783481330816</v>
      </c>
      <c r="K59" s="9">
        <f>'G1 G2 GTU'!$BA$8+'G1 G2 GTU'!$AY$8*COS($B59)</f>
        <v>-0.23492421205032599</v>
      </c>
      <c r="L59" s="32">
        <f>'G1 G2 GTU'!$BB$8+'G1 G2 GTU'!$AY$8*SIN($B59)</f>
        <v>-0.2257722528309011</v>
      </c>
      <c r="M59" s="18">
        <f>'G1 G2 GTU'!$Y$21+'G1 G2 GTU'!$W$21*COS($B59)</f>
        <v>0.20974861535347894</v>
      </c>
      <c r="N59" s="9">
        <f>'G1 G2 GTU'!$Z$21+'G1 G2 GTU'!$W$21*SIN($B59)</f>
        <v>-0.12756665758970606</v>
      </c>
      <c r="O59" s="9">
        <f>'G1 G2 GTU'!$AF$21+'G1 G2 GTU'!$AD$21*COS($B59)</f>
        <v>0.21040423447405482</v>
      </c>
      <c r="P59" s="9">
        <f>'G1 G2 GTU'!$AG$21+'G1 G2 GTU'!$AD$21*SIN($B59)</f>
        <v>-9.7909239333717424E-2</v>
      </c>
      <c r="Q59" s="9">
        <f>'G1 G2 GTU'!$AM$21+'G1 G2 GTU'!$AK$21*COS($B59)</f>
        <v>0.21074229999498792</v>
      </c>
      <c r="R59" s="9">
        <f>'G1 G2 GTU'!$AN$21+'G1 G2 GTU'!$AK$21*SIN($B59)</f>
        <v>-6.4622166824905958E-2</v>
      </c>
      <c r="S59" s="9">
        <f>'G1 G2 GTU'!$AT$21+'G1 G2 GTU'!$AR$21*COS($B59)</f>
        <v>0.21058199869232744</v>
      </c>
      <c r="T59" s="9">
        <f>'G1 G2 GTU'!$AU$21+'G1 G2 GTU'!$AR$21*SIN($B59)</f>
        <v>-2.5638735456434608E-2</v>
      </c>
      <c r="U59" s="9">
        <f>'G1 G2 GTU'!$BA$21+'G1 G2 GTU'!$AY$21*COS($B59)</f>
        <v>0.20945606897942901</v>
      </c>
      <c r="V59" s="32">
        <f>'G1 G2 GTU'!$BB$21+'G1 G2 GTU'!$AY$21*SIN($B59)</f>
        <v>2.4381879146076146E-2</v>
      </c>
    </row>
    <row r="60" spans="1:22" x14ac:dyDescent="0.15">
      <c r="A60" s="18">
        <f t="shared" si="0"/>
        <v>280</v>
      </c>
      <c r="B60" s="12">
        <f t="shared" si="1"/>
        <v>4.8869219055841224</v>
      </c>
      <c r="C60" s="18">
        <f>'G1 G2 GTU'!$Y$8+'G1 G2 GTU'!$W$8*COS($B60)</f>
        <v>-0.17893269364693348</v>
      </c>
      <c r="D60" s="9">
        <f>'G1 G2 GTU'!$Z$8+'G1 G2 GTU'!$W$8*SIN($B60)</f>
        <v>-0.37041037705021879</v>
      </c>
      <c r="E60" s="9">
        <f>'G1 G2 GTU'!$AF$8+'G1 G2 GTU'!$AD$8*COS($B60)</f>
        <v>-0.18866708813640978</v>
      </c>
      <c r="F60" s="9">
        <f>'G1 G2 GTU'!$AG$8+'G1 G2 GTU'!$AD$8*SIN($B60)</f>
        <v>-0.34275424662194692</v>
      </c>
      <c r="G60" s="9">
        <f>'G1 G2 GTU'!$AM$8+'G1 G2 GTU'!$AK$8*COS($B60)</f>
        <v>-0.19908125033812518</v>
      </c>
      <c r="H60" s="9">
        <f>'G1 G2 GTU'!$AN$8+'G1 G2 GTU'!$AK$8*SIN($B60)</f>
        <v>-0.31124296192568479</v>
      </c>
      <c r="I60" s="9">
        <f>'G1 G2 GTU'!$AT$8+'G1 G2 GTU'!$AR$8*COS($B60)</f>
        <v>-0.21056365745933522</v>
      </c>
      <c r="J60" s="9">
        <f>'G1 G2 GTU'!$AU$8+'G1 G2 GTU'!$AR$8*SIN($B60)</f>
        <v>-0.27367335923859337</v>
      </c>
      <c r="K60" s="9">
        <f>'G1 G2 GTU'!$BA$8+'G1 G2 GTU'!$AY$8*COS($B60)</f>
        <v>-0.22411862707080887</v>
      </c>
      <c r="L60" s="32">
        <f>'G1 G2 GTU'!$BB$8+'G1 G2 GTU'!$AY$8*SIN($B60)</f>
        <v>-0.22434967058045482</v>
      </c>
      <c r="M60" s="18">
        <f>'G1 G2 GTU'!$Y$21+'G1 G2 GTU'!$W$21*COS($B60)</f>
        <v>0.23220036928487006</v>
      </c>
      <c r="N60" s="9">
        <f>'G1 G2 GTU'!$Z$21+'G1 G2 GTU'!$W$21*SIN($B60)</f>
        <v>-0.12461082810942084</v>
      </c>
      <c r="O60" s="9">
        <f>'G1 G2 GTU'!$AF$21+'G1 G2 GTU'!$AD$21*COS($B60)</f>
        <v>0.23046724058630669</v>
      </c>
      <c r="P60" s="9">
        <f>'G1 G2 GTU'!$AG$21+'G1 G2 GTU'!$AD$21*SIN($B60)</f>
        <v>-9.5267894469928283E-2</v>
      </c>
      <c r="Q60" s="9">
        <f>'G1 G2 GTU'!$AM$21+'G1 G2 GTU'!$AK$21*COS($B60)</f>
        <v>0.2281014214630972</v>
      </c>
      <c r="R60" s="9">
        <f>'G1 G2 GTU'!$AN$21+'G1 G2 GTU'!$AK$21*SIN($B60)</f>
        <v>-6.2336795127706401E-2</v>
      </c>
      <c r="S60" s="9">
        <f>'G1 G2 GTU'!$AT$21+'G1 G2 GTU'!$AR$21*COS($B60)</f>
        <v>0.22474266156514822</v>
      </c>
      <c r="T60" s="9">
        <f>'G1 G2 GTU'!$AU$21+'G1 G2 GTU'!$AR$21*SIN($B60)</f>
        <v>-2.3774448821734628E-2</v>
      </c>
      <c r="U60" s="9">
        <f>'G1 G2 GTU'!$BA$21+'G1 G2 GTU'!$AY$21*COS($B60)</f>
        <v>0.21945999386198858</v>
      </c>
      <c r="V60" s="32">
        <f>'G1 G2 GTU'!$BB$21+'G1 G2 GTU'!$AY$21*SIN($B60)</f>
        <v>2.5698920842541814E-2</v>
      </c>
    </row>
    <row r="61" spans="1:22" x14ac:dyDescent="0.15">
      <c r="A61" s="18">
        <f t="shared" si="0"/>
        <v>285</v>
      </c>
      <c r="B61" s="12">
        <f t="shared" si="1"/>
        <v>4.9741883681838397</v>
      </c>
      <c r="C61" s="18">
        <f>'G1 G2 GTU'!$Y$8+'G1 G2 GTU'!$W$8*COS($B61)</f>
        <v>-0.15501445369177236</v>
      </c>
      <c r="D61" s="9">
        <f>'G1 G2 GTU'!$Z$8+'G1 G2 GTU'!$W$8*SIN($B61)</f>
        <v>-0.36510783091234644</v>
      </c>
      <c r="E61" s="9">
        <f>'G1 G2 GTU'!$AF$8+'G1 G2 GTU'!$AD$8*COS($B61)</f>
        <v>-0.16730211557570121</v>
      </c>
      <c r="F61" s="9">
        <f>'G1 G2 GTU'!$AG$8+'G1 G2 GTU'!$AD$8*SIN($B61)</f>
        <v>-0.33801774623772496</v>
      </c>
      <c r="G61" s="9">
        <f>'G1 G2 GTU'!$AM$8+'G1 G2 GTU'!$AK$8*COS($B61)</f>
        <v>-0.18060295728413009</v>
      </c>
      <c r="H61" s="9">
        <f>'G1 G2 GTU'!$AN$8+'G1 G2 GTU'!$AK$8*SIN($B61)</f>
        <v>-0.30714642298086192</v>
      </c>
      <c r="I61" s="9">
        <f>'G1 G2 GTU'!$AT$8+'G1 G2 GTU'!$AR$8*COS($B61)</f>
        <v>-0.19549599612191521</v>
      </c>
      <c r="J61" s="9">
        <f>'G1 G2 GTU'!$AU$8+'G1 G2 GTU'!$AR$8*SIN($B61)</f>
        <v>-0.27033293914157597</v>
      </c>
      <c r="K61" s="9">
        <f>'G1 G2 GTU'!$BA$8+'G1 G2 GTU'!$AY$8*COS($B61)</f>
        <v>-0.21347814681709132</v>
      </c>
      <c r="L61" s="32">
        <f>'G1 G2 GTU'!$BB$8+'G1 G2 GTU'!$AY$8*SIN($B61)</f>
        <v>-0.22199073290024807</v>
      </c>
      <c r="M61" s="18">
        <f>'G1 G2 GTU'!$Y$21+'G1 G2 GTU'!$W$21*COS($B61)</f>
        <v>0.25430907000039293</v>
      </c>
      <c r="N61" s="9">
        <f>'G1 G2 GTU'!$Z$21+'G1 G2 GTU'!$W$21*SIN($B61)</f>
        <v>-0.11970944716281925</v>
      </c>
      <c r="O61" s="9">
        <f>'G1 G2 GTU'!$AF$21+'G1 G2 GTU'!$AD$21*COS($B61)</f>
        <v>0.25022369252965826</v>
      </c>
      <c r="P61" s="9">
        <f>'G1 G2 GTU'!$AG$21+'G1 G2 GTU'!$AD$21*SIN($B61)</f>
        <v>-9.088799452132551E-2</v>
      </c>
      <c r="Q61" s="9">
        <f>'G1 G2 GTU'!$AM$21+'G1 G2 GTU'!$AK$21*COS($B61)</f>
        <v>0.24519530296543454</v>
      </c>
      <c r="R61" s="9">
        <f>'G1 G2 GTU'!$AN$21+'G1 G2 GTU'!$AK$21*SIN($B61)</f>
        <v>-5.8547172834787331E-2</v>
      </c>
      <c r="S61" s="9">
        <f>'G1 G2 GTU'!$AT$21+'G1 G2 GTU'!$AR$21*COS($B61)</f>
        <v>0.23868695555417521</v>
      </c>
      <c r="T61" s="9">
        <f>'G1 G2 GTU'!$AU$21+'G1 G2 GTU'!$AR$21*SIN($B61)</f>
        <v>-2.0683073270043317E-2</v>
      </c>
      <c r="U61" s="9">
        <f>'G1 G2 GTU'!$BA$21+'G1 G2 GTU'!$AY$21*COS($B61)</f>
        <v>0.22931106304281754</v>
      </c>
      <c r="V61" s="32">
        <f>'G1 G2 GTU'!$BB$21+'G1 G2 GTU'!$AY$21*SIN($B61)</f>
        <v>2.788285030125795E-2</v>
      </c>
    </row>
    <row r="62" spans="1:22" x14ac:dyDescent="0.15">
      <c r="A62" s="18">
        <f t="shared" si="0"/>
        <v>290</v>
      </c>
      <c r="B62" s="12">
        <f t="shared" si="1"/>
        <v>5.0614548307835552</v>
      </c>
      <c r="C62" s="18">
        <f>'G1 G2 GTU'!$Y$8+'G1 G2 GTU'!$W$8*COS($B62)</f>
        <v>-0.13164937720785513</v>
      </c>
      <c r="D62" s="9">
        <f>'G1 G2 GTU'!$Z$8+'G1 G2 GTU'!$W$8*SIN($B62)</f>
        <v>-0.35774085059490252</v>
      </c>
      <c r="E62" s="9">
        <f>'G1 G2 GTU'!$AF$8+'G1 G2 GTU'!$AD$8*COS($B62)</f>
        <v>-0.14643125639485954</v>
      </c>
      <c r="F62" s="9">
        <f>'G1 G2 GTU'!$AG$8+'G1 G2 GTU'!$AD$8*SIN($B62)</f>
        <v>-0.33143718961514179</v>
      </c>
      <c r="G62" s="9">
        <f>'G1 G2 GTU'!$AM$8+'G1 G2 GTU'!$AK$8*COS($B62)</f>
        <v>-0.16255201660838575</v>
      </c>
      <c r="H62" s="9">
        <f>'G1 G2 GTU'!$AN$8+'G1 G2 GTU'!$AK$8*SIN($B62)</f>
        <v>-0.30145498324767339</v>
      </c>
      <c r="I62" s="9">
        <f>'G1 G2 GTU'!$AT$8+'G1 G2 GTU'!$AR$8*COS($B62)</f>
        <v>-0.18077680857958048</v>
      </c>
      <c r="J62" s="9">
        <f>'G1 G2 GTU'!$AU$8+'G1 G2 GTU'!$AR$8*SIN($B62)</f>
        <v>-0.26569199713619518</v>
      </c>
      <c r="K62" s="9">
        <f>'G1 G2 GTU'!$BA$8+'G1 G2 GTU'!$AY$8*COS($B62)</f>
        <v>-0.20308375176880203</v>
      </c>
      <c r="L62" s="32">
        <f>'G1 G2 GTU'!$BB$8+'G1 G2 GTU'!$AY$8*SIN($B62)</f>
        <v>-0.21871339273039272</v>
      </c>
      <c r="M62" s="18">
        <f>'G1 G2 GTU'!$Y$21+'G1 G2 GTU'!$W$21*COS($B62)</f>
        <v>0.27590645693800325</v>
      </c>
      <c r="N62" s="9">
        <f>'G1 G2 GTU'!$Z$21+'G1 G2 GTU'!$W$21*SIN($B62)</f>
        <v>-0.11289981721843992</v>
      </c>
      <c r="O62" s="9">
        <f>'G1 G2 GTU'!$AF$21+'G1 G2 GTU'!$AD$21*COS($B62)</f>
        <v>0.26952323177554816</v>
      </c>
      <c r="P62" s="9">
        <f>'G1 G2 GTU'!$AG$21+'G1 G2 GTU'!$AD$21*SIN($B62)</f>
        <v>-8.480287317117402E-2</v>
      </c>
      <c r="Q62" s="9">
        <f>'G1 G2 GTU'!$AM$21+'G1 G2 GTU'!$AK$21*COS($B62)</f>
        <v>0.26189384974219876</v>
      </c>
      <c r="R62" s="9">
        <f>'G1 G2 GTU'!$AN$21+'G1 G2 GTU'!$AK$21*SIN($B62)</f>
        <v>-5.3282141260034527E-2</v>
      </c>
      <c r="S62" s="9">
        <f>'G1 G2 GTU'!$AT$21+'G1 G2 GTU'!$AR$21*COS($B62)</f>
        <v>0.2523087561623566</v>
      </c>
      <c r="T62" s="9">
        <f>'G1 G2 GTU'!$AU$21+'G1 G2 GTU'!$AR$21*SIN($B62)</f>
        <v>-1.6388136035932727E-2</v>
      </c>
      <c r="U62" s="9">
        <f>'G1 G2 GTU'!$BA$21+'G1 G2 GTU'!$AY$21*COS($B62)</f>
        <v>0.23893430393721121</v>
      </c>
      <c r="V62" s="32">
        <f>'G1 G2 GTU'!$BB$21+'G1 G2 GTU'!$AY$21*SIN($B62)</f>
        <v>3.0917046500350986E-2</v>
      </c>
    </row>
    <row r="63" spans="1:22" x14ac:dyDescent="0.15">
      <c r="A63" s="18">
        <f t="shared" si="0"/>
        <v>295</v>
      </c>
      <c r="B63" s="12">
        <f t="shared" si="1"/>
        <v>5.1487212933832724</v>
      </c>
      <c r="C63" s="18">
        <f>'G1 G2 GTU'!$Y$8+'G1 G2 GTU'!$W$8*COS($B63)</f>
        <v>-0.10901528653544244</v>
      </c>
      <c r="D63" s="9">
        <f>'G1 G2 GTU'!$Z$8+'G1 G2 GTU'!$W$8*SIN($B63)</f>
        <v>-0.34836550326640681</v>
      </c>
      <c r="E63" s="9">
        <f>'G1 G2 GTU'!$AF$8+'G1 G2 GTU'!$AD$8*COS($B63)</f>
        <v>-0.1262133504344195</v>
      </c>
      <c r="F63" s="9">
        <f>'G1 G2 GTU'!$AG$8+'G1 G2 GTU'!$AD$8*SIN($B63)</f>
        <v>-0.32306265876354368</v>
      </c>
      <c r="G63" s="9">
        <f>'G1 G2 GTU'!$AM$8+'G1 G2 GTU'!$AK$8*COS($B63)</f>
        <v>-0.14506580686888987</v>
      </c>
      <c r="H63" s="9">
        <f>'G1 G2 GTU'!$AN$8+'G1 G2 GTU'!$AK$8*SIN($B63)</f>
        <v>-0.29421195801907374</v>
      </c>
      <c r="I63" s="9">
        <f>'G1 G2 GTU'!$AT$8+'G1 G2 GTU'!$AR$8*COS($B63)</f>
        <v>-0.166518116737216</v>
      </c>
      <c r="J63" s="9">
        <f>'G1 G2 GTU'!$AU$8+'G1 G2 GTU'!$AR$8*SIN($B63)</f>
        <v>-0.25978585359338924</v>
      </c>
      <c r="K63" s="9">
        <f>'G1 G2 GTU'!$BA$8+'G1 G2 GTU'!$AY$8*COS($B63)</f>
        <v>-0.1930145495485654</v>
      </c>
      <c r="L63" s="32">
        <f>'G1 G2 GTU'!$BB$8+'G1 G2 GTU'!$AY$8*SIN($B63)</f>
        <v>-0.21454259260849345</v>
      </c>
      <c r="M63" s="18">
        <f>'G1 G2 GTU'!$Y$21+'G1 G2 GTU'!$W$21*COS($B63)</f>
        <v>0.29682816094224795</v>
      </c>
      <c r="N63" s="9">
        <f>'G1 G2 GTU'!$Z$21+'G1 G2 GTU'!$W$21*SIN($B63)</f>
        <v>-0.10423376367192633</v>
      </c>
      <c r="O63" s="9">
        <f>'G1 G2 GTU'!$AF$21+'G1 G2 GTU'!$AD$21*COS($B63)</f>
        <v>0.28821897717693551</v>
      </c>
      <c r="P63" s="9">
        <f>'G1 G2 GTU'!$AG$21+'G1 G2 GTU'!$AD$21*SIN($B63)</f>
        <v>-7.7058841867244959E-2</v>
      </c>
      <c r="Q63" s="9">
        <f>'G1 G2 GTU'!$AM$21+'G1 G2 GTU'!$AK$21*COS($B63)</f>
        <v>0.27806997576956122</v>
      </c>
      <c r="R63" s="9">
        <f>'G1 G2 GTU'!$AN$21+'G1 G2 GTU'!$AK$21*SIN($B63)</f>
        <v>-4.6581770472844619E-2</v>
      </c>
      <c r="S63" s="9">
        <f>'G1 G2 GTU'!$AT$21+'G1 G2 GTU'!$AR$21*COS($B63)</f>
        <v>0.26550439326199665</v>
      </c>
      <c r="T63" s="9">
        <f>'G1 G2 GTU'!$AU$21+'G1 G2 GTU'!$AR$21*SIN($B63)</f>
        <v>-1.0922324185108273E-2</v>
      </c>
      <c r="U63" s="9">
        <f>'G1 G2 GTU'!$BA$21+'G1 G2 GTU'!$AY$21*COS($B63)</f>
        <v>0.24825647787129201</v>
      </c>
      <c r="V63" s="32">
        <f>'G1 G2 GTU'!$BB$21+'G1 G2 GTU'!$AY$21*SIN($B63)</f>
        <v>3.477841737464818E-2</v>
      </c>
    </row>
    <row r="64" spans="1:22" x14ac:dyDescent="0.15">
      <c r="A64" s="18">
        <f t="shared" si="0"/>
        <v>300</v>
      </c>
      <c r="B64" s="12">
        <f t="shared" si="1"/>
        <v>5.2359877559829888</v>
      </c>
      <c r="C64" s="18">
        <f>'G1 G2 GTU'!$Y$8+'G1 G2 GTU'!$W$8*COS($B64)</f>
        <v>-8.728444077138961E-2</v>
      </c>
      <c r="D64" s="9">
        <f>'G1 G2 GTU'!$Z$8+'G1 G2 GTU'!$W$8*SIN($B64)</f>
        <v>-0.33705314098101891</v>
      </c>
      <c r="E64" s="9">
        <f>'G1 G2 GTU'!$AF$8+'G1 G2 GTU'!$AD$8*COS($B64)</f>
        <v>-0.10680226816664604</v>
      </c>
      <c r="F64" s="9">
        <f>'G1 G2 GTU'!$AG$8+'G1 G2 GTU'!$AD$8*SIN($B64)</f>
        <v>-0.31295788891939152</v>
      </c>
      <c r="G64" s="9">
        <f>'G1 G2 GTU'!$AM$8+'G1 G2 GTU'!$AK$8*COS($B64)</f>
        <v>-0.12827740868022258</v>
      </c>
      <c r="H64" s="9">
        <f>'G1 G2 GTU'!$AN$8+'G1 G2 GTU'!$AK$8*SIN($B64)</f>
        <v>-0.28547247109051088</v>
      </c>
      <c r="I64" s="9">
        <f>'G1 G2 GTU'!$AT$8+'G1 G2 GTU'!$AR$8*COS($B64)</f>
        <v>-0.15282843784937622</v>
      </c>
      <c r="J64" s="9">
        <f>'G1 G2 GTU'!$AU$8+'G1 G2 GTU'!$AR$8*SIN($B64)</f>
        <v>-0.25265945783174598</v>
      </c>
      <c r="K64" s="9">
        <f>'G1 G2 GTU'!$BA$8+'G1 G2 GTU'!$AY$8*COS($B64)</f>
        <v>-0.18334717286522831</v>
      </c>
      <c r="L64" s="32">
        <f>'G1 G2 GTU'!$BB$8+'G1 G2 GTU'!$AY$8*SIN($B64)</f>
        <v>-0.20951007484187595</v>
      </c>
      <c r="M64" s="18">
        <f>'G1 G2 GTU'!$Y$21+'G1 G2 GTU'!$W$21*COS($B64)</f>
        <v>0.31691495521278379</v>
      </c>
      <c r="N64" s="9">
        <f>'G1 G2 GTU'!$Z$21+'G1 G2 GTU'!$W$21*SIN($B64)</f>
        <v>-9.377724042347374E-2</v>
      </c>
      <c r="O64" s="9">
        <f>'G1 G2 GTU'!$AF$21+'G1 G2 GTU'!$AD$21*COS($B64)</f>
        <v>0.30616864282251549</v>
      </c>
      <c r="P64" s="9">
        <f>'G1 G2 GTU'!$AG$21+'G1 G2 GTU'!$AD$21*SIN($B64)</f>
        <v>-6.7714837363735375E-2</v>
      </c>
      <c r="Q64" s="9">
        <f>'G1 G2 GTU'!$AM$21+'G1 G2 GTU'!$AK$21*COS($B64)</f>
        <v>0.29360057096104114</v>
      </c>
      <c r="R64" s="9">
        <f>'G1 G2 GTU'!$AN$21+'G1 G2 GTU'!$AK$21*SIN($B64)</f>
        <v>-3.8497054340702774E-2</v>
      </c>
      <c r="S64" s="9">
        <f>'G1 G2 GTU'!$AT$21+'G1 G2 GTU'!$AR$21*COS($B64)</f>
        <v>0.27817344008702305</v>
      </c>
      <c r="T64" s="9">
        <f>'G1 G2 GTU'!$AU$21+'G1 G2 GTU'!$AR$21*SIN($B64)</f>
        <v>-4.3272358461022842E-3</v>
      </c>
      <c r="U64" s="9">
        <f>'G1 G2 GTU'!$BA$21+'G1 G2 GTU'!$AY$21*COS($B64)</f>
        <v>0.25720663747253869</v>
      </c>
      <c r="V64" s="32">
        <f>'G1 G2 GTU'!$BB$21+'G1 G2 GTU'!$AY$21*SIN($B64)</f>
        <v>3.9437575560236582E-2</v>
      </c>
    </row>
    <row r="65" spans="1:22" x14ac:dyDescent="0.15">
      <c r="A65" s="18">
        <f t="shared" si="0"/>
        <v>305</v>
      </c>
      <c r="B65" s="12">
        <f t="shared" si="1"/>
        <v>5.3232542185827052</v>
      </c>
      <c r="C65" s="18">
        <f>'G1 G2 GTU'!$Y$8+'G1 G2 GTU'!$W$8*COS($B65)</f>
        <v>-6.662222477340432E-2</v>
      </c>
      <c r="D65" s="9">
        <f>'G1 G2 GTU'!$Z$8+'G1 G2 GTU'!$W$8*SIN($B65)</f>
        <v>-0.32388985764632167</v>
      </c>
      <c r="E65" s="9">
        <f>'G1 G2 GTU'!$AF$8+'G1 G2 GTU'!$AD$8*COS($B65)</f>
        <v>-8.8345739648328647E-2</v>
      </c>
      <c r="F65" s="9">
        <f>'G1 G2 GTU'!$AG$8+'G1 G2 GTU'!$AD$8*SIN($B65)</f>
        <v>-0.3011997834826261</v>
      </c>
      <c r="G65" s="9">
        <f>'G1 G2 GTU'!$AM$8+'G1 G2 GTU'!$AK$8*COS($B65)</f>
        <v>-0.11231459188971157</v>
      </c>
      <c r="H65" s="9">
        <f>'G1 G2 GTU'!$AN$8+'G1 G2 GTU'!$AK$8*SIN($B65)</f>
        <v>-0.27530303523455779</v>
      </c>
      <c r="I65" s="9">
        <f>'G1 G2 GTU'!$AT$8+'G1 G2 GTU'!$AR$8*COS($B65)</f>
        <v>-0.13981195863845147</v>
      </c>
      <c r="J65" s="9">
        <f>'G1 G2 GTU'!$AU$8+'G1 G2 GTU'!$AR$8*SIN($B65)</f>
        <v>-0.24436704602604681</v>
      </c>
      <c r="K65" s="9">
        <f>'G1 G2 GTU'!$BA$8+'G1 G2 GTU'!$AY$8*COS($B65)</f>
        <v>-0.17415519629267248</v>
      </c>
      <c r="L65" s="32">
        <f>'G1 G2 GTU'!$BB$8+'G1 G2 GTU'!$AY$8*SIN($B65)</f>
        <v>-0.20365413992946141</v>
      </c>
      <c r="M65" s="18">
        <f>'G1 G2 GTU'!$Y$21+'G1 G2 GTU'!$W$21*COS($B65)</f>
        <v>0.33601396711647413</v>
      </c>
      <c r="N65" s="9">
        <f>'G1 G2 GTU'!$Z$21+'G1 G2 GTU'!$W$21*SIN($B65)</f>
        <v>-8.1609827928824291E-2</v>
      </c>
      <c r="O65" s="9">
        <f>'G1 G2 GTU'!$AF$21+'G1 G2 GTU'!$AD$21*COS($B65)</f>
        <v>0.32323562091842095</v>
      </c>
      <c r="P65" s="9">
        <f>'G1 G2 GTU'!$AG$21+'G1 G2 GTU'!$AD$21*SIN($B65)</f>
        <v>-5.6841973176981087E-2</v>
      </c>
      <c r="Q65" s="9">
        <f>'G1 G2 GTU'!$AM$21+'G1 G2 GTU'!$AK$21*COS($B65)</f>
        <v>0.30836743810960177</v>
      </c>
      <c r="R65" s="9">
        <f>'G1 G2 GTU'!$AN$21+'G1 G2 GTU'!$AK$21*SIN($B65)</f>
        <v>-2.9089522435059634E-2</v>
      </c>
      <c r="S65" s="9">
        <f>'G1 G2 GTU'!$AT$21+'G1 G2 GTU'!$AR$21*COS($B65)</f>
        <v>0.29021947754131799</v>
      </c>
      <c r="T65" s="9">
        <f>'G1 G2 GTU'!$AU$21+'G1 G2 GTU'!$AR$21*SIN($B65)</f>
        <v>3.3469363766022164E-3</v>
      </c>
      <c r="U65" s="9">
        <f>'G1 G2 GTU'!$BA$21+'G1 G2 GTU'!$AY$21*COS($B65)</f>
        <v>0.26571666662213184</v>
      </c>
      <c r="V65" s="32">
        <f>'G1 G2 GTU'!$BB$21+'G1 G2 GTU'!$AY$21*SIN($B65)</f>
        <v>4.4859062050047235E-2</v>
      </c>
    </row>
    <row r="66" spans="1:22" x14ac:dyDescent="0.15">
      <c r="A66" s="18">
        <f t="shared" si="0"/>
        <v>310</v>
      </c>
      <c r="B66" s="12">
        <f t="shared" si="1"/>
        <v>5.4105206811824216</v>
      </c>
      <c r="C66" s="18">
        <f>'G1 G2 GTU'!$Y$8+'G1 G2 GTU'!$W$8*COS($B66)</f>
        <v>-4.7185890481418274E-2</v>
      </c>
      <c r="D66" s="9">
        <f>'G1 G2 GTU'!$Z$8+'G1 G2 GTU'!$W$8*SIN($B66)</f>
        <v>-0.30897583379669985</v>
      </c>
      <c r="E66" s="9">
        <f>'G1 G2 GTU'!$AF$8+'G1 G2 GTU'!$AD$8*COS($B66)</f>
        <v>-7.098423020584832E-2</v>
      </c>
      <c r="F66" s="9">
        <f>'G1 G2 GTU'!$AG$8+'G1 G2 GTU'!$AD$8*SIN($B66)</f>
        <v>-0.28787782873535944</v>
      </c>
      <c r="G66" s="9">
        <f>'G1 G2 GTU'!$AM$8+'G1 G2 GTU'!$AK$8*COS($B66)</f>
        <v>-9.7298843171744837E-2</v>
      </c>
      <c r="H66" s="9">
        <f>'G1 G2 GTU'!$AN$8+'G1 G2 GTU'!$AK$8*SIN($B66)</f>
        <v>-0.26378104599855146</v>
      </c>
      <c r="I66" s="9">
        <f>'G1 G2 GTU'!$AT$8+'G1 G2 GTU'!$AR$8*COS($B66)</f>
        <v>-0.12756774237080196</v>
      </c>
      <c r="J66" s="9">
        <f>'G1 G2 GTU'!$AU$8+'G1 G2 GTU'!$AR$8*SIN($B66)</f>
        <v>-0.23497172843722836</v>
      </c>
      <c r="K66" s="9">
        <f>'G1 G2 GTU'!$BA$8+'G1 G2 GTU'!$AY$8*COS($B66)</f>
        <v>-0.16550857632288224</v>
      </c>
      <c r="L66" s="32">
        <f>'G1 G2 GTU'!$BB$8+'G1 G2 GTU'!$AY$8*SIN($B66)</f>
        <v>-0.19701935507184354</v>
      </c>
      <c r="M66" s="18">
        <f>'G1 G2 GTU'!$Y$21+'G1 G2 GTU'!$W$21*COS($B66)</f>
        <v>0.35397984164043339</v>
      </c>
      <c r="N66" s="9">
        <f>'G1 G2 GTU'!$Z$21+'G1 G2 GTU'!$W$21*SIN($B66)</f>
        <v>-6.7824127543946733E-2</v>
      </c>
      <c r="O66" s="9">
        <f>'G1 G2 GTU'!$AF$21+'G1 G2 GTU'!$AD$21*COS($B66)</f>
        <v>0.339290021456019</v>
      </c>
      <c r="P66" s="9">
        <f>'G1 G2 GTU'!$AG$21+'G1 G2 GTU'!$AD$21*SIN($B66)</f>
        <v>-4.4522998368658195E-2</v>
      </c>
      <c r="Q66" s="9">
        <f>'G1 G2 GTU'!$AM$21+'G1 G2 GTU'!$AK$21*COS($B66)</f>
        <v>0.32225819243976445</v>
      </c>
      <c r="R66" s="9">
        <f>'G1 G2 GTU'!$AN$21+'G1 G2 GTU'!$AK$21*SIN($B66)</f>
        <v>-1.8430771754140207E-2</v>
      </c>
      <c r="S66" s="9">
        <f>'G1 G2 GTU'!$AT$21+'G1 G2 GTU'!$AR$21*COS($B66)</f>
        <v>0.30155082800625793</v>
      </c>
      <c r="T66" s="9">
        <f>'G1 G2 GTU'!$AU$21+'G1 G2 GTU'!$AR$21*SIN($B66)</f>
        <v>1.2041787398598569E-2</v>
      </c>
      <c r="U66" s="9">
        <f>'G1 G2 GTU'!$BA$21+'G1 G2 GTU'!$AY$21*COS($B66)</f>
        <v>0.27372179885974685</v>
      </c>
      <c r="V66" s="32">
        <f>'G1 G2 GTU'!$BB$21+'G1 G2 GTU'!$AY$21*SIN($B66)</f>
        <v>5.1001616058309648E-2</v>
      </c>
    </row>
    <row r="67" spans="1:22" x14ac:dyDescent="0.15">
      <c r="A67" s="18">
        <f t="shared" si="0"/>
        <v>315</v>
      </c>
      <c r="B67" s="12">
        <f t="shared" si="1"/>
        <v>5.497787143782138</v>
      </c>
      <c r="C67" s="18">
        <f>'G1 G2 GTU'!$Y$8+'G1 G2 GTU'!$W$8*COS($B67)</f>
        <v>-2.9123360135373116E-2</v>
      </c>
      <c r="D67" s="9">
        <f>'G1 G2 GTU'!$Z$8+'G1 G2 GTU'!$W$8*SIN($B67)</f>
        <v>-0.29242457415898299</v>
      </c>
      <c r="E67" s="9">
        <f>'G1 G2 GTU'!$AF$8+'G1 G2 GTU'!$AD$8*COS($B67)</f>
        <v>-5.4849871409228368E-2</v>
      </c>
      <c r="F67" s="9">
        <f>'G1 G2 GTU'!$AG$8+'G1 G2 GTU'!$AD$8*SIN($B67)</f>
        <v>-0.27309341279723431</v>
      </c>
      <c r="G67" s="9">
        <f>'G1 G2 GTU'!$AM$8+'G1 G2 GTU'!$AK$8*COS($B67)</f>
        <v>-8.3344441440823092E-2</v>
      </c>
      <c r="H67" s="9">
        <f>'G1 G2 GTU'!$AN$8+'G1 G2 GTU'!$AK$8*SIN($B67)</f>
        <v>-0.25099419267774514</v>
      </c>
      <c r="I67" s="9">
        <f>'G1 G2 GTU'!$AT$8+'G1 G2 GTU'!$AR$8*COS($B67)</f>
        <v>-0.11618897492548444</v>
      </c>
      <c r="J67" s="9">
        <f>'G1 G2 GTU'!$AU$8+'G1 G2 GTU'!$AR$8*SIN($B67)</f>
        <v>-0.22454500910518932</v>
      </c>
      <c r="K67" s="9">
        <f>'G1 G2 GTU'!$BA$8+'G1 G2 GTU'!$AY$8*COS($B67)</f>
        <v>-0.1574731189547996</v>
      </c>
      <c r="L67" s="32">
        <f>'G1 G2 GTU'!$BB$8+'G1 G2 GTU'!$AY$8*SIN($B67)</f>
        <v>-0.18965621498798144</v>
      </c>
      <c r="M67" s="18">
        <f>'G1 G2 GTU'!$Y$21+'G1 G2 GTU'!$W$21*COS($B67)</f>
        <v>0.3706758476314424</v>
      </c>
      <c r="N67" s="9">
        <f>'G1 G2 GTU'!$Z$21+'G1 G2 GTU'!$W$21*SIN($B67)</f>
        <v>-5.2525056772803502E-2</v>
      </c>
      <c r="O67" s="9">
        <f>'G1 G2 GTU'!$AF$21+'G1 G2 GTU'!$AD$21*COS($B67)</f>
        <v>0.35420966075330634</v>
      </c>
      <c r="P67" s="9">
        <f>'G1 G2 GTU'!$AG$21+'G1 G2 GTU'!$AD$21*SIN($B67)</f>
        <v>-3.0851667775458391E-2</v>
      </c>
      <c r="Q67" s="9">
        <f>'G1 G2 GTU'!$AM$21+'G1 G2 GTU'!$AK$21*COS($B67)</f>
        <v>0.33516711692360979</v>
      </c>
      <c r="R67" s="9">
        <f>'G1 G2 GTU'!$AN$21+'G1 G2 GTU'!$AK$21*SIN($B67)</f>
        <v>-6.6019218265559176E-3</v>
      </c>
      <c r="S67" s="9">
        <f>'G1 G2 GTU'!$AT$21+'G1 G2 GTU'!$AR$21*COS($B67)</f>
        <v>0.3120812530627482</v>
      </c>
      <c r="T67" s="9">
        <f>'G1 G2 GTU'!$AU$21+'G1 G2 GTU'!$AR$21*SIN($B67)</f>
        <v>2.1691144153514766E-2</v>
      </c>
      <c r="U67" s="9">
        <f>'G1 G2 GTU'!$BA$21+'G1 G2 GTU'!$AY$21*COS($B67)</f>
        <v>0.28116111029542451</v>
      </c>
      <c r="V67" s="32">
        <f>'G1 G2 GTU'!$BB$21+'G1 G2 GTU'!$AY$21*SIN($B67)</f>
        <v>5.7818489040045412E-2</v>
      </c>
    </row>
    <row r="68" spans="1:22" x14ac:dyDescent="0.15">
      <c r="A68" s="18">
        <f t="shared" si="0"/>
        <v>320</v>
      </c>
      <c r="B68" s="12">
        <f t="shared" si="1"/>
        <v>5.5850536063818543</v>
      </c>
      <c r="C68" s="18">
        <f>'G1 G2 GTU'!$Y$8+'G1 G2 GTU'!$W$8*COS($B68)</f>
        <v>-1.2572100497656225E-2</v>
      </c>
      <c r="D68" s="9">
        <f>'G1 G2 GTU'!$Z$8+'G1 G2 GTU'!$W$8*SIN($B68)</f>
        <v>-0.27436204381293783</v>
      </c>
      <c r="E68" s="9">
        <f>'G1 G2 GTU'!$AF$8+'G1 G2 GTU'!$AD$8*COS($B68)</f>
        <v>-4.006545547110324E-2</v>
      </c>
      <c r="F68" s="9">
        <f>'G1 G2 GTU'!$AG$8+'G1 G2 GTU'!$AD$8*SIN($B68)</f>
        <v>-0.25695905400061436</v>
      </c>
      <c r="G68" s="9">
        <f>'G1 G2 GTU'!$AM$8+'G1 G2 GTU'!$AK$8*COS($B68)</f>
        <v>-7.0557588120016834E-2</v>
      </c>
      <c r="H68" s="9">
        <f>'G1 G2 GTU'!$AN$8+'G1 G2 GTU'!$AK$8*SIN($B68)</f>
        <v>-0.23703979094682345</v>
      </c>
      <c r="I68" s="9">
        <f>'G1 G2 GTU'!$AT$8+'G1 G2 GTU'!$AR$8*COS($B68)</f>
        <v>-0.1057622555934454</v>
      </c>
      <c r="J68" s="9">
        <f>'G1 G2 GTU'!$AU$8+'G1 G2 GTU'!$AR$8*SIN($B68)</f>
        <v>-0.2131662416598718</v>
      </c>
      <c r="K68" s="9">
        <f>'G1 G2 GTU'!$BA$8+'G1 G2 GTU'!$AY$8*COS($B68)</f>
        <v>-0.15010997887093749</v>
      </c>
      <c r="L68" s="32">
        <f>'G1 G2 GTU'!$BB$8+'G1 G2 GTU'!$AY$8*SIN($B68)</f>
        <v>-0.18162075761989879</v>
      </c>
      <c r="M68" s="18">
        <f>'G1 G2 GTU'!$Y$21+'G1 G2 GTU'!$W$21*COS($B68)</f>
        <v>0.38597491840258563</v>
      </c>
      <c r="N68" s="9">
        <f>'G1 G2 GTU'!$Z$21+'G1 G2 GTU'!$W$21*SIN($B68)</f>
        <v>-3.5829050781794464E-2</v>
      </c>
      <c r="O68" s="9">
        <f>'G1 G2 GTU'!$AF$21+'G1 G2 GTU'!$AD$21*COS($B68)</f>
        <v>0.36788099134650609</v>
      </c>
      <c r="P68" s="9">
        <f>'G1 G2 GTU'!$AG$21+'G1 G2 GTU'!$AD$21*SIN($B68)</f>
        <v>-1.5932028478171073E-2</v>
      </c>
      <c r="Q68" s="9">
        <f>'G1 G2 GTU'!$AM$21+'G1 G2 GTU'!$AK$21*COS($B68)</f>
        <v>0.3469959668511941</v>
      </c>
      <c r="R68" s="9">
        <f>'G1 G2 GTU'!$AN$21+'G1 G2 GTU'!$AK$21*SIN($B68)</f>
        <v>6.3070026572894511E-3</v>
      </c>
      <c r="S68" s="9">
        <f>'G1 G2 GTU'!$AT$21+'G1 G2 GTU'!$AR$21*COS($B68)</f>
        <v>0.32173060981766438</v>
      </c>
      <c r="T68" s="9">
        <f>'G1 G2 GTU'!$AU$21+'G1 G2 GTU'!$AR$21*SIN($B68)</f>
        <v>3.2221569210005033E-2</v>
      </c>
      <c r="U68" s="9">
        <f>'G1 G2 GTU'!$BA$21+'G1 G2 GTU'!$AY$21*COS($B68)</f>
        <v>0.28797798327716029</v>
      </c>
      <c r="V68" s="32">
        <f>'G1 G2 GTU'!$BB$21+'G1 G2 GTU'!$AY$21*SIN($B68)</f>
        <v>6.5257800475723091E-2</v>
      </c>
    </row>
    <row r="69" spans="1:22" x14ac:dyDescent="0.15">
      <c r="A69" s="18">
        <f t="shared" si="0"/>
        <v>325</v>
      </c>
      <c r="B69" s="12">
        <f t="shared" si="1"/>
        <v>5.6723200689815707</v>
      </c>
      <c r="C69" s="18">
        <f>'G1 G2 GTU'!$Y$8+'G1 G2 GTU'!$W$8*COS($B69)</f>
        <v>2.3419233519655913E-3</v>
      </c>
      <c r="D69" s="9">
        <f>'G1 G2 GTU'!$Z$8+'G1 G2 GTU'!$W$8*SIN($B69)</f>
        <v>-0.25492570952095184</v>
      </c>
      <c r="E69" s="9">
        <f>'G1 G2 GTU'!$AF$8+'G1 G2 GTU'!$AD$8*COS($B69)</f>
        <v>-2.6743500723836522E-2</v>
      </c>
      <c r="F69" s="9">
        <f>'G1 G2 GTU'!$AG$8+'G1 G2 GTU'!$AD$8*SIN($B69)</f>
        <v>-0.23959754455813406</v>
      </c>
      <c r="G69" s="9">
        <f>'G1 G2 GTU'!$AM$8+'G1 G2 GTU'!$AK$8*COS($B69)</f>
        <v>-5.9035598884010471E-2</v>
      </c>
      <c r="H69" s="9">
        <f>'G1 G2 GTU'!$AN$8+'G1 G2 GTU'!$AK$8*SIN($B69)</f>
        <v>-0.22202404222885674</v>
      </c>
      <c r="I69" s="9">
        <f>'G1 G2 GTU'!$AT$8+'G1 G2 GTU'!$AR$8*COS($B69)</f>
        <v>-9.6366938004626923E-2</v>
      </c>
      <c r="J69" s="9">
        <f>'G1 G2 GTU'!$AU$8+'G1 G2 GTU'!$AR$8*SIN($B69)</f>
        <v>-0.20092202539222231</v>
      </c>
      <c r="K69" s="9">
        <f>'G1 G2 GTU'!$BA$8+'G1 G2 GTU'!$AY$8*COS($B69)</f>
        <v>-0.1434751940133196</v>
      </c>
      <c r="L69" s="32">
        <f>'G1 G2 GTU'!$BB$8+'G1 G2 GTU'!$AY$8*SIN($B69)</f>
        <v>-0.17297413765010858</v>
      </c>
      <c r="M69" s="18">
        <f>'G1 G2 GTU'!$Y$21+'G1 G2 GTU'!$W$21*COS($B69)</f>
        <v>0.39976061878746322</v>
      </c>
      <c r="N69" s="9">
        <f>'G1 G2 GTU'!$Z$21+'G1 G2 GTU'!$W$21*SIN($B69)</f>
        <v>-1.7863176257835289E-2</v>
      </c>
      <c r="O69" s="9">
        <f>'G1 G2 GTU'!$AF$21+'G1 G2 GTU'!$AD$21*COS($B69)</f>
        <v>0.38019996615482904</v>
      </c>
      <c r="P69" s="9">
        <f>'G1 G2 GTU'!$AG$21+'G1 G2 GTU'!$AD$21*SIN($B69)</f>
        <v>1.2237205942694507E-4</v>
      </c>
      <c r="Q69" s="9">
        <f>'G1 G2 GTU'!$AM$21+'G1 G2 GTU'!$AK$21*COS($B69)</f>
        <v>0.35765471753211353</v>
      </c>
      <c r="R69" s="9">
        <f>'G1 G2 GTU'!$AN$21+'G1 G2 GTU'!$AK$21*SIN($B69)</f>
        <v>2.0197756987452131E-2</v>
      </c>
      <c r="S69" s="9">
        <f>'G1 G2 GTU'!$AT$21+'G1 G2 GTU'!$AR$21*COS($B69)</f>
        <v>0.33042546083966073</v>
      </c>
      <c r="T69" s="9">
        <f>'G1 G2 GTU'!$AU$21+'G1 G2 GTU'!$AR$21*SIN($B69)</f>
        <v>4.3552919674944943E-2</v>
      </c>
      <c r="U69" s="9">
        <f>'G1 G2 GTU'!$BA$21+'G1 G2 GTU'!$AY$21*COS($B69)</f>
        <v>0.2941205372854227</v>
      </c>
      <c r="V69" s="32">
        <f>'G1 G2 GTU'!$BB$21+'G1 G2 GTU'!$AY$21*SIN($B69)</f>
        <v>7.3262932713338114E-2</v>
      </c>
    </row>
    <row r="70" spans="1:22" x14ac:dyDescent="0.15">
      <c r="A70" s="18">
        <f t="shared" ref="A70:A76" si="2">A69+5</f>
        <v>330</v>
      </c>
      <c r="B70" s="12">
        <f t="shared" ref="B70:B76" si="3">A70*PI()/180</f>
        <v>5.7595865315812871</v>
      </c>
      <c r="C70" s="18">
        <f>'G1 G2 GTU'!$Y$8+'G1 G2 GTU'!$W$8*COS($B70)</f>
        <v>1.5505206686662859E-2</v>
      </c>
      <c r="D70" s="9">
        <f>'G1 G2 GTU'!$Z$8+'G1 G2 GTU'!$W$8*SIN($B70)</f>
        <v>-0.23426349352296649</v>
      </c>
      <c r="E70" s="9">
        <f>'G1 G2 GTU'!$AF$8+'G1 G2 GTU'!$AD$8*COS($B70)</f>
        <v>-1.4985395287071129E-2</v>
      </c>
      <c r="F70" s="9">
        <f>'G1 G2 GTU'!$AG$8+'G1 G2 GTU'!$AD$8*SIN($B70)</f>
        <v>-0.22114101603981665</v>
      </c>
      <c r="G70" s="9">
        <f>'G1 G2 GTU'!$AM$8+'G1 G2 GTU'!$AK$8*COS($B70)</f>
        <v>-4.8866163028057352E-2</v>
      </c>
      <c r="H70" s="9">
        <f>'G1 G2 GTU'!$AN$8+'G1 G2 GTU'!$AK$8*SIN($B70)</f>
        <v>-0.20606122543834568</v>
      </c>
      <c r="I70" s="9">
        <f>'G1 G2 GTU'!$AT$8+'G1 G2 GTU'!$AR$8*COS($B70)</f>
        <v>-8.8074526198927777E-2</v>
      </c>
      <c r="J70" s="9">
        <f>'G1 G2 GTU'!$AU$8+'G1 G2 GTU'!$AR$8*SIN($B70)</f>
        <v>-0.18790554618129757</v>
      </c>
      <c r="K70" s="9">
        <f>'G1 G2 GTU'!$BA$8+'G1 G2 GTU'!$AY$8*COS($B70)</f>
        <v>-0.13761925910090511</v>
      </c>
      <c r="L70" s="32">
        <f>'G1 G2 GTU'!$BB$8+'G1 G2 GTU'!$AY$8*SIN($B70)</f>
        <v>-0.16378216107755272</v>
      </c>
      <c r="M70" s="18">
        <f>'G1 G2 GTU'!$Y$21+'G1 G2 GTU'!$W$21*COS($B70)</f>
        <v>0.41192803128211264</v>
      </c>
      <c r="N70" s="9">
        <f>'G1 G2 GTU'!$Z$21+'G1 G2 GTU'!$W$21*SIN($B70)</f>
        <v>1.2358356458551378E-3</v>
      </c>
      <c r="O70" s="9">
        <f>'G1 G2 GTU'!$AF$21+'G1 G2 GTU'!$AD$21*COS($B70)</f>
        <v>0.39107283034158336</v>
      </c>
      <c r="P70" s="9">
        <f>'G1 G2 GTU'!$AG$21+'G1 G2 GTU'!$AD$21*SIN($B70)</f>
        <v>1.7189350155332447E-2</v>
      </c>
      <c r="Q70" s="9">
        <f>'G1 G2 GTU'!$AM$21+'G1 G2 GTU'!$AK$21*COS($B70)</f>
        <v>0.36706224943775667</v>
      </c>
      <c r="R70" s="9">
        <f>'G1 G2 GTU'!$AN$21+'G1 G2 GTU'!$AK$21*SIN($B70)</f>
        <v>3.4964624136012798E-2</v>
      </c>
      <c r="S70" s="9">
        <f>'G1 G2 GTU'!$AT$21+'G1 G2 GTU'!$AR$21*COS($B70)</f>
        <v>0.33809963306236523</v>
      </c>
      <c r="T70" s="9">
        <f>'G1 G2 GTU'!$AU$21+'G1 G2 GTU'!$AR$21*SIN($B70)</f>
        <v>5.5598957129239873E-2</v>
      </c>
      <c r="U70" s="9">
        <f>'G1 G2 GTU'!$BA$21+'G1 G2 GTU'!$AY$21*COS($B70)</f>
        <v>0.29954202377523337</v>
      </c>
      <c r="V70" s="32">
        <f>'G1 G2 GTU'!$BB$21+'G1 G2 GTU'!$AY$21*SIN($B70)</f>
        <v>8.1772961862931232E-2</v>
      </c>
    </row>
    <row r="71" spans="1:22" x14ac:dyDescent="0.15">
      <c r="A71" s="18">
        <f t="shared" si="2"/>
        <v>335</v>
      </c>
      <c r="B71" s="12">
        <f t="shared" si="3"/>
        <v>5.8468529941810035</v>
      </c>
      <c r="C71" s="18">
        <f>'G1 G2 GTU'!$Y$8+'G1 G2 GTU'!$W$8*COS($B71)</f>
        <v>2.6817568972050759E-2</v>
      </c>
      <c r="D71" s="9">
        <f>'G1 G2 GTU'!$Z$8+'G1 G2 GTU'!$W$8*SIN($B71)</f>
        <v>-0.21253264775891367</v>
      </c>
      <c r="E71" s="9">
        <f>'G1 G2 GTU'!$AF$8+'G1 G2 GTU'!$AD$8*COS($B71)</f>
        <v>-4.8806254429189788E-3</v>
      </c>
      <c r="F71" s="9">
        <f>'G1 G2 GTU'!$AG$8+'G1 G2 GTU'!$AD$8*SIN($B71)</f>
        <v>-0.20172993377204318</v>
      </c>
      <c r="G71" s="9">
        <f>'G1 G2 GTU'!$AM$8+'G1 G2 GTU'!$AK$8*COS($B71)</f>
        <v>-4.0126676099494551E-2</v>
      </c>
      <c r="H71" s="9">
        <f>'G1 G2 GTU'!$AN$8+'G1 G2 GTU'!$AK$8*SIN($B71)</f>
        <v>-0.18927282724967842</v>
      </c>
      <c r="I71" s="9">
        <f>'G1 G2 GTU'!$AT$8+'G1 G2 GTU'!$AR$8*COS($B71)</f>
        <v>-8.0948130437284466E-2</v>
      </c>
      <c r="J71" s="9">
        <f>'G1 G2 GTU'!$AU$8+'G1 G2 GTU'!$AR$8*SIN($B71)</f>
        <v>-0.17421586729345773</v>
      </c>
      <c r="K71" s="9">
        <f>'G1 G2 GTU'!$BA$8+'G1 G2 GTU'!$AY$8*COS($B71)</f>
        <v>-0.13258674133428758</v>
      </c>
      <c r="L71" s="32">
        <f>'G1 G2 GTU'!$BB$8+'G1 G2 GTU'!$AY$8*SIN($B71)</f>
        <v>-0.15411478439421564</v>
      </c>
      <c r="M71" s="18">
        <f>'G1 G2 GTU'!$Y$21+'G1 G2 GTU'!$W$21*COS($B71)</f>
        <v>0.42238455453056523</v>
      </c>
      <c r="N71" s="9">
        <f>'G1 G2 GTU'!$Z$21+'G1 G2 GTU'!$W$21*SIN($B71)</f>
        <v>2.1322629916390945E-2</v>
      </c>
      <c r="O71" s="9">
        <f>'G1 G2 GTU'!$AF$21+'G1 G2 GTU'!$AD$21*COS($B71)</f>
        <v>0.40041683484509294</v>
      </c>
      <c r="P71" s="9">
        <f>'G1 G2 GTU'!$AG$21+'G1 G2 GTU'!$AD$21*SIN($B71)</f>
        <v>3.5139015800912415E-2</v>
      </c>
      <c r="Q71" s="9">
        <f>'G1 G2 GTU'!$AM$21+'G1 G2 GTU'!$AK$21*COS($B71)</f>
        <v>0.37514696556989857</v>
      </c>
      <c r="R71" s="9">
        <f>'G1 G2 GTU'!$AN$21+'G1 G2 GTU'!$AK$21*SIN($B71)</f>
        <v>5.0495219327492707E-2</v>
      </c>
      <c r="S71" s="9">
        <f>'G1 G2 GTU'!$AT$21+'G1 G2 GTU'!$AR$21*COS($B71)</f>
        <v>0.34469472140137125</v>
      </c>
      <c r="T71" s="9">
        <f>'G1 G2 GTU'!$AU$21+'G1 G2 GTU'!$AR$21*SIN($B71)</f>
        <v>6.8268003954266299E-2</v>
      </c>
      <c r="U71" s="9">
        <f>'G1 G2 GTU'!$BA$21+'G1 G2 GTU'!$AY$21*COS($B71)</f>
        <v>0.3042011819608218</v>
      </c>
      <c r="V71" s="32">
        <f>'G1 G2 GTU'!$BB$21+'G1 G2 GTU'!$AY$21*SIN($B71)</f>
        <v>9.0723121464177922E-2</v>
      </c>
    </row>
    <row r="72" spans="1:22" x14ac:dyDescent="0.15">
      <c r="A72" s="18">
        <f t="shared" si="2"/>
        <v>340</v>
      </c>
      <c r="B72" s="12">
        <f t="shared" si="3"/>
        <v>5.9341194567807207</v>
      </c>
      <c r="C72" s="18">
        <f>'G1 G2 GTU'!$Y$8+'G1 G2 GTU'!$W$8*COS($B72)</f>
        <v>3.6192916300546468E-2</v>
      </c>
      <c r="D72" s="9">
        <f>'G1 G2 GTU'!$Z$8+'G1 G2 GTU'!$W$8*SIN($B72)</f>
        <v>-0.189898557086501</v>
      </c>
      <c r="E72" s="9">
        <f>'G1 G2 GTU'!$AF$8+'G1 G2 GTU'!$AD$8*COS($B72)</f>
        <v>3.4939054086791377E-3</v>
      </c>
      <c r="F72" s="9">
        <f>'G1 G2 GTU'!$AG$8+'G1 G2 GTU'!$AD$8*SIN($B72)</f>
        <v>-0.18151202781160317</v>
      </c>
      <c r="G72" s="9">
        <f>'G1 G2 GTU'!$AM$8+'G1 G2 GTU'!$AK$8*COS($B72)</f>
        <v>-3.2883650870894843E-2</v>
      </c>
      <c r="H72" s="9">
        <f>'G1 G2 GTU'!$AN$8+'G1 G2 GTU'!$AK$8*SIN($B72)</f>
        <v>-0.17178661751018254</v>
      </c>
      <c r="I72" s="9">
        <f>'G1 G2 GTU'!$AT$8+'G1 G2 GTU'!$AR$8*COS($B72)</f>
        <v>-7.5041986894478496E-2</v>
      </c>
      <c r="J72" s="9">
        <f>'G1 G2 GTU'!$AU$8+'G1 G2 GTU'!$AR$8*SIN($B72)</f>
        <v>-0.15995717545109328</v>
      </c>
      <c r="K72" s="9">
        <f>'G1 G2 GTU'!$BA$8+'G1 G2 GTU'!$AY$8*COS($B72)</f>
        <v>-0.12841594121238831</v>
      </c>
      <c r="L72" s="32">
        <f>'G1 G2 GTU'!$BB$8+'G1 G2 GTU'!$AY$8*SIN($B72)</f>
        <v>-0.14404558217397903</v>
      </c>
      <c r="M72" s="18">
        <f>'G1 G2 GTU'!$Y$21+'G1 G2 GTU'!$W$21*COS($B72)</f>
        <v>0.43105060807707885</v>
      </c>
      <c r="N72" s="9">
        <f>'G1 G2 GTU'!$Z$21+'G1 G2 GTU'!$W$21*SIN($B72)</f>
        <v>4.2244333920635632E-2</v>
      </c>
      <c r="O72" s="9">
        <f>'G1 G2 GTU'!$AF$21+'G1 G2 GTU'!$AD$21*COS($B72)</f>
        <v>0.40816086614902203</v>
      </c>
      <c r="P72" s="9">
        <f>'G1 G2 GTU'!$AG$21+'G1 G2 GTU'!$AD$21*SIN($B72)</f>
        <v>5.3834761202299769E-2</v>
      </c>
      <c r="Q72" s="9">
        <f>'G1 G2 GTU'!$AM$21+'G1 G2 GTU'!$AK$21*COS($B72)</f>
        <v>0.38184733635708845</v>
      </c>
      <c r="R72" s="9">
        <f>'G1 G2 GTU'!$AN$21+'G1 G2 GTU'!$AK$21*SIN($B72)</f>
        <v>6.667134535485511E-2</v>
      </c>
      <c r="S72" s="9">
        <f>'G1 G2 GTU'!$AT$21+'G1 G2 GTU'!$AR$21*COS($B72)</f>
        <v>0.3501605332521957</v>
      </c>
      <c r="T72" s="9">
        <f>'G1 G2 GTU'!$AU$21+'G1 G2 GTU'!$AR$21*SIN($B72)</f>
        <v>8.1463641053906327E-2</v>
      </c>
      <c r="U72" s="9">
        <f>'G1 G2 GTU'!$BA$21+'G1 G2 GTU'!$AY$21*COS($B72)</f>
        <v>0.30806255283511896</v>
      </c>
      <c r="V72" s="32">
        <f>'G1 G2 GTU'!$BB$21+'G1 G2 GTU'!$AY$21*SIN($B72)</f>
        <v>0.1000452953982587</v>
      </c>
    </row>
    <row r="73" spans="1:22" x14ac:dyDescent="0.15">
      <c r="A73" s="18">
        <f t="shared" si="2"/>
        <v>345</v>
      </c>
      <c r="B73" s="12">
        <f t="shared" si="3"/>
        <v>6.0213859193804371</v>
      </c>
      <c r="C73" s="18">
        <f>'G1 G2 GTU'!$Y$8+'G1 G2 GTU'!$W$8*COS($B73)</f>
        <v>4.3559896617990451E-2</v>
      </c>
      <c r="D73" s="9">
        <f>'G1 G2 GTU'!$Z$8+'G1 G2 GTU'!$W$8*SIN($B73)</f>
        <v>-0.16653348060258352</v>
      </c>
      <c r="E73" s="9">
        <f>'G1 G2 GTU'!$AF$8+'G1 G2 GTU'!$AD$8*COS($B73)</f>
        <v>1.0074462031262388E-2</v>
      </c>
      <c r="F73" s="9">
        <f>'G1 G2 GTU'!$AG$8+'G1 G2 GTU'!$AD$8*SIN($B73)</f>
        <v>-0.16064116863076128</v>
      </c>
      <c r="G73" s="9">
        <f>'G1 G2 GTU'!$AM$8+'G1 G2 GTU'!$AK$8*COS($B73)</f>
        <v>-2.7192211137706229E-2</v>
      </c>
      <c r="H73" s="9">
        <f>'G1 G2 GTU'!$AN$8+'G1 G2 GTU'!$AK$8*SIN($B73)</f>
        <v>-0.15373567683443801</v>
      </c>
      <c r="I73" s="9">
        <f>'G1 G2 GTU'!$AT$8+'G1 G2 GTU'!$AR$8*COS($B73)</f>
        <v>-7.0401044889097708E-2</v>
      </c>
      <c r="J73" s="9">
        <f>'G1 G2 GTU'!$AU$8+'G1 G2 GTU'!$AR$8*SIN($B73)</f>
        <v>-0.14523798790875841</v>
      </c>
      <c r="K73" s="9">
        <f>'G1 G2 GTU'!$BA$8+'G1 G2 GTU'!$AY$8*COS($B73)</f>
        <v>-0.12513860104253294</v>
      </c>
      <c r="L73" s="32">
        <f>'G1 G2 GTU'!$BB$8+'G1 G2 GTU'!$AY$8*SIN($B73)</f>
        <v>-0.13365118712568963</v>
      </c>
      <c r="M73" s="18">
        <f>'G1 G2 GTU'!$Y$21+'G1 G2 GTU'!$W$21*COS($B73)</f>
        <v>0.43786023802145829</v>
      </c>
      <c r="N73" s="9">
        <f>'G1 G2 GTU'!$Z$21+'G1 G2 GTU'!$W$21*SIN($B73)</f>
        <v>6.3841720858246187E-2</v>
      </c>
      <c r="O73" s="9">
        <f>'G1 G2 GTU'!$AF$21+'G1 G2 GTU'!$AD$21*COS($B73)</f>
        <v>0.41424598749917352</v>
      </c>
      <c r="P73" s="9">
        <f>'G1 G2 GTU'!$AG$21+'G1 G2 GTU'!$AD$21*SIN($B73)</f>
        <v>7.313430044818986E-2</v>
      </c>
      <c r="Q73" s="9">
        <f>'G1 G2 GTU'!$AM$21+'G1 G2 GTU'!$AK$21*COS($B73)</f>
        <v>0.38711236793184134</v>
      </c>
      <c r="R73" s="9">
        <f>'G1 G2 GTU'!$AN$21+'G1 G2 GTU'!$AK$21*SIN($B73)</f>
        <v>8.3369892131619522E-2</v>
      </c>
      <c r="S73" s="9">
        <f>'G1 G2 GTU'!$AT$21+'G1 G2 GTU'!$AR$21*COS($B73)</f>
        <v>0.35445547048630632</v>
      </c>
      <c r="T73" s="9">
        <f>'G1 G2 GTU'!$AU$21+'G1 G2 GTU'!$AR$21*SIN($B73)</f>
        <v>9.5085441662087877E-2</v>
      </c>
      <c r="U73" s="9">
        <f>'G1 G2 GTU'!$BA$21+'G1 G2 GTU'!$AY$21*COS($B73)</f>
        <v>0.31109674903421203</v>
      </c>
      <c r="V73" s="32">
        <f>'G1 G2 GTU'!$BB$21+'G1 G2 GTU'!$AY$21*SIN($B73)</f>
        <v>0.1096685362926525</v>
      </c>
    </row>
    <row r="74" spans="1:22" x14ac:dyDescent="0.15">
      <c r="A74" s="18">
        <f t="shared" si="2"/>
        <v>350</v>
      </c>
      <c r="B74" s="12">
        <f t="shared" si="3"/>
        <v>6.1086523819801526</v>
      </c>
      <c r="C74" s="18">
        <f>'G1 G2 GTU'!$Y$8+'G1 G2 GTU'!$W$8*COS($B74)</f>
        <v>4.8862442755862684E-2</v>
      </c>
      <c r="D74" s="9">
        <f>'G1 G2 GTU'!$Z$8+'G1 G2 GTU'!$W$8*SIN($B74)</f>
        <v>-0.14261524064742287</v>
      </c>
      <c r="E74" s="9">
        <f>'G1 G2 GTU'!$AF$8+'G1 G2 GTU'!$AD$8*COS($B74)</f>
        <v>1.4810962415484269E-2</v>
      </c>
      <c r="F74" s="9">
        <f>'G1 G2 GTU'!$AG$8+'G1 G2 GTU'!$AD$8*SIN($B74)</f>
        <v>-0.13927619607005315</v>
      </c>
      <c r="G74" s="9">
        <f>'G1 G2 GTU'!$AM$8+'G1 G2 GTU'!$AK$8*COS($B74)</f>
        <v>-2.3095672192883471E-2</v>
      </c>
      <c r="H74" s="9">
        <f>'G1 G2 GTU'!$AN$8+'G1 G2 GTU'!$AK$8*SIN($B74)</f>
        <v>-0.13525738378044333</v>
      </c>
      <c r="I74" s="9">
        <f>'G1 G2 GTU'!$AT$8+'G1 G2 GTU'!$AR$8*COS($B74)</f>
        <v>-6.7060624792080359E-2</v>
      </c>
      <c r="J74" s="9">
        <f>'G1 G2 GTU'!$AU$8+'G1 G2 GTU'!$AR$8*SIN($B74)</f>
        <v>-0.1301703265713387</v>
      </c>
      <c r="K74" s="9">
        <f>'G1 G2 GTU'!$BA$8+'G1 G2 GTU'!$AY$8*COS($B74)</f>
        <v>-0.12277966336232621</v>
      </c>
      <c r="L74" s="32">
        <f>'G1 G2 GTU'!$BB$8+'G1 G2 GTU'!$AY$8*SIN($B74)</f>
        <v>-0.12301070687197228</v>
      </c>
      <c r="M74" s="18">
        <f>'G1 G2 GTU'!$Y$21+'G1 G2 GTU'!$W$21*COS($B74)</f>
        <v>0.44276161896805977</v>
      </c>
      <c r="N74" s="9">
        <f>'G1 G2 GTU'!$Z$21+'G1 G2 GTU'!$W$21*SIN($B74)</f>
        <v>8.5950421573768587E-2</v>
      </c>
      <c r="O74" s="9">
        <f>'G1 G2 GTU'!$AF$21+'G1 G2 GTU'!$AD$21*COS($B74)</f>
        <v>0.41862588744777623</v>
      </c>
      <c r="P74" s="9">
        <f>'G1 G2 GTU'!$AG$21+'G1 G2 GTU'!$AD$21*SIN($B74)</f>
        <v>9.2890752391541001E-2</v>
      </c>
      <c r="Q74" s="9">
        <f>'G1 G2 GTU'!$AM$21+'G1 G2 GTU'!$AK$21*COS($B74)</f>
        <v>0.39090199022476035</v>
      </c>
      <c r="R74" s="9">
        <f>'G1 G2 GTU'!$AN$21+'G1 G2 GTU'!$AK$21*SIN($B74)</f>
        <v>0.1004637736339565</v>
      </c>
      <c r="S74" s="9">
        <f>'G1 G2 GTU'!$AT$21+'G1 G2 GTU'!$AR$21*COS($B74)</f>
        <v>0.35754684603799758</v>
      </c>
      <c r="T74" s="9">
        <f>'G1 G2 GTU'!$AU$21+'G1 G2 GTU'!$AR$21*SIN($B74)</f>
        <v>0.10902973565111458</v>
      </c>
      <c r="U74" s="9">
        <f>'G1 G2 GTU'!$BA$21+'G1 G2 GTU'!$AY$21*COS($B74)</f>
        <v>0.31328067849292812</v>
      </c>
      <c r="V74" s="32">
        <f>'G1 G2 GTU'!$BB$21+'G1 G2 GTU'!$AY$21*SIN($B74)</f>
        <v>0.11951960547348123</v>
      </c>
    </row>
    <row r="75" spans="1:22" x14ac:dyDescent="0.15">
      <c r="A75" s="18">
        <f t="shared" si="2"/>
        <v>355</v>
      </c>
      <c r="B75" s="12">
        <f t="shared" si="3"/>
        <v>6.1959188445798699</v>
      </c>
      <c r="C75" s="18">
        <f>'G1 G2 GTU'!$Y$8+'G1 G2 GTU'!$W$8*COS($B75)</f>
        <v>5.2060199136289204E-2</v>
      </c>
      <c r="D75" s="9">
        <f>'G1 G2 GTU'!$Z$8+'G1 G2 GTU'!$W$8*SIN($B75)</f>
        <v>-0.11832586946930522</v>
      </c>
      <c r="E75" s="9">
        <f>'G1 G2 GTU'!$AF$8+'G1 G2 GTU'!$AD$8*COS($B75)</f>
        <v>1.7667358933443816E-2</v>
      </c>
      <c r="F75" s="9">
        <f>'G1 G2 GTU'!$AG$8+'G1 G2 GTU'!$AD$8*SIN($B75)</f>
        <v>-0.1175797104711882</v>
      </c>
      <c r="G75" s="9">
        <f>'G1 G2 GTU'!$AM$8+'G1 G2 GTU'!$AK$8*COS($B75)</f>
        <v>-2.0625211171354463E-2</v>
      </c>
      <c r="H75" s="9">
        <f>'G1 G2 GTU'!$AN$8+'G1 G2 GTU'!$AK$8*SIN($B75)</f>
        <v>-0.11649236931583715</v>
      </c>
      <c r="I75" s="9">
        <f>'G1 G2 GTU'!$AT$8+'G1 G2 GTU'!$AR$8*COS($B75)</f>
        <v>-6.5046149217365512E-2</v>
      </c>
      <c r="J75" s="9">
        <f>'G1 G2 GTU'!$AU$8+'G1 G2 GTU'!$AR$8*SIN($B75)</f>
        <v>-0.11486886543971417</v>
      </c>
      <c r="K75" s="9">
        <f>'G1 G2 GTU'!$BA$8+'G1 G2 GTU'!$AY$8*COS($B75)</f>
        <v>-0.1213570811118799</v>
      </c>
      <c r="L75" s="32">
        <f>'G1 G2 GTU'!$BB$8+'G1 G2 GTU'!$AY$8*SIN($B75)</f>
        <v>-0.11220512189245506</v>
      </c>
      <c r="M75" s="18">
        <f>'G1 G2 GTU'!$Y$21+'G1 G2 GTU'!$W$21*COS($B75)</f>
        <v>0.44571744844834504</v>
      </c>
      <c r="N75" s="9">
        <f>'G1 G2 GTU'!$Z$21+'G1 G2 GTU'!$W$21*SIN($B75)</f>
        <v>0.10840217550515993</v>
      </c>
      <c r="O75" s="9">
        <f>'G1 G2 GTU'!$AF$21+'G1 G2 GTU'!$AD$21*COS($B75)</f>
        <v>0.42126723231156543</v>
      </c>
      <c r="P75" s="9">
        <f>'G1 G2 GTU'!$AG$21+'G1 G2 GTU'!$AD$21*SIN($B75)</f>
        <v>0.11295375850379309</v>
      </c>
      <c r="Q75" s="9">
        <f>'G1 G2 GTU'!$AM$21+'G1 G2 GTU'!$AK$21*COS($B75)</f>
        <v>0.39318736192195991</v>
      </c>
      <c r="R75" s="9">
        <f>'G1 G2 GTU'!$AN$21+'G1 G2 GTU'!$AK$21*SIN($B75)</f>
        <v>0.11782289510206596</v>
      </c>
      <c r="S75" s="9">
        <f>'G1 G2 GTU'!$AT$21+'G1 G2 GTU'!$AR$21*COS($B75)</f>
        <v>0.35941113267269764</v>
      </c>
      <c r="T75" s="9">
        <f>'G1 G2 GTU'!$AU$21+'G1 G2 GTU'!$AR$21*SIN($B75)</f>
        <v>0.12319039852393548</v>
      </c>
      <c r="U75" s="9">
        <f>'G1 G2 GTU'!$BA$21+'G1 G2 GTU'!$AY$21*COS($B75)</f>
        <v>0.3145977201893938</v>
      </c>
      <c r="V75" s="32">
        <f>'G1 G2 GTU'!$BB$21+'G1 G2 GTU'!$AY$21*SIN($B75)</f>
        <v>0.12952353035604092</v>
      </c>
    </row>
    <row r="76" spans="1:22" ht="14.25" thickBot="1" x14ac:dyDescent="0.2">
      <c r="A76" s="20">
        <f t="shared" si="2"/>
        <v>360</v>
      </c>
      <c r="B76" s="39">
        <f t="shared" si="3"/>
        <v>6.2831853071795862</v>
      </c>
      <c r="C76" s="20">
        <f>'G1 G2 GTU'!$Y$8+'G1 G2 GTU'!$W$8*COS($B76)</f>
        <v>5.3128828902356734E-2</v>
      </c>
      <c r="D76" s="21">
        <f>'G1 G2 GTU'!$Z$8+'G1 G2 GTU'!$W$8*SIN($B76)</f>
        <v>-9.3850223849220066E-2</v>
      </c>
      <c r="E76" s="21">
        <f>'G1 G2 GTU'!$AF$8+'G1 G2 GTU'!$AD$8*COS($B76)</f>
        <v>1.8621912682899866E-2</v>
      </c>
      <c r="F76" s="21">
        <f>'G1 G2 GTU'!$AG$8+'G1 G2 GTU'!$AD$8*SIN($B76)</f>
        <v>-9.571683519027066E-2</v>
      </c>
      <c r="G76" s="21">
        <f>'G1 G2 GTU'!$AM$8+'G1 G2 GTU'!$AK$8*COS($B76)</f>
        <v>-1.9799629773198241E-2</v>
      </c>
      <c r="H76" s="21">
        <f>'G1 G2 GTU'!$AN$8+'G1 G2 GTU'!$AK$8*SIN($B76)</f>
        <v>-9.7583446531321255E-2</v>
      </c>
      <c r="I76" s="21">
        <f>'G1 G2 GTU'!$AT$8+'G1 G2 GTU'!$AR$8*COS($B76)</f>
        <v>-6.4372949540450447E-2</v>
      </c>
      <c r="J76" s="21">
        <f>'G1 G2 GTU'!$AU$8+'G1 G2 GTU'!$AR$8*SIN($B76)</f>
        <v>-9.9450057872371739E-2</v>
      </c>
      <c r="K76" s="21">
        <f>'G1 G2 GTU'!$BA$8+'G1 G2 GTU'!$AY$8*COS($B76)</f>
        <v>-0.12088168100109865</v>
      </c>
      <c r="L76" s="33">
        <f>'G1 G2 GTU'!$BB$8+'G1 G2 GTU'!$AY$8*SIN($B76)</f>
        <v>-0.10131666921342303</v>
      </c>
      <c r="M76" s="20">
        <f>'G1 G2 GTU'!$Y$21+'G1 G2 GTU'!$W$21*COS($B76)</f>
        <v>0.44670523081519048</v>
      </c>
      <c r="N76" s="21">
        <f>'G1 G2 GTU'!$Z$21+'G1 G2 GTU'!$W$21*SIN($B76)</f>
        <v>0.13102611124826194</v>
      </c>
      <c r="O76" s="21">
        <f>'G1 G2 GTU'!$AF$21+'G1 G2 GTU'!$AD$21*COS($B76)</f>
        <v>0.42214991986123995</v>
      </c>
      <c r="P76" s="21">
        <f>'G1 G2 GTU'!$AG$21+'G1 G2 GTU'!$AD$21*SIN($B76)</f>
        <v>0.13317062719405695</v>
      </c>
      <c r="Q76" s="21">
        <f>'G1 G2 GTU'!$AM$21+'G1 G2 GTU'!$AK$21*COS($B76)</f>
        <v>0.39395108996487921</v>
      </c>
      <c r="R76" s="21">
        <f>'G1 G2 GTU'!$AN$21+'G1 G2 GTU'!$AK$21*SIN($B76)</f>
        <v>0.13531514313985094</v>
      </c>
      <c r="S76" s="21">
        <f>'G1 G2 GTU'!$AT$21+'G1 G2 GTU'!$AR$21*COS($B76)</f>
        <v>0.3600341420434291</v>
      </c>
      <c r="T76" s="21">
        <f>'G1 G2 GTU'!$AU$21+'G1 G2 GTU'!$AR$21*SIN($B76)</f>
        <v>0.13745965908564597</v>
      </c>
      <c r="U76" s="21">
        <f>'G1 G2 GTU'!$BA$21+'G1 G2 GTU'!$AY$21*COS($B76)</f>
        <v>0.31503785064104739</v>
      </c>
      <c r="V76" s="33">
        <f>'G1 G2 GTU'!$BB$21+'G1 G2 GTU'!$AY$21*SIN($B76)</f>
        <v>0.13960417503143996</v>
      </c>
    </row>
  </sheetData>
  <mergeCells count="11">
    <mergeCell ref="M2:N2"/>
    <mergeCell ref="O2:P2"/>
    <mergeCell ref="Q2:R2"/>
    <mergeCell ref="S2:T2"/>
    <mergeCell ref="U2:V2"/>
    <mergeCell ref="K2:L2"/>
    <mergeCell ref="A2:B2"/>
    <mergeCell ref="C2:D2"/>
    <mergeCell ref="E2:F2"/>
    <mergeCell ref="G2:H2"/>
    <mergeCell ref="I2:J2"/>
  </mergeCells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26" sqref="B26"/>
    </sheetView>
  </sheetViews>
  <sheetFormatPr defaultRowHeight="13.5" x14ac:dyDescent="0.15"/>
  <sheetData>
    <row r="1" spans="1:2" x14ac:dyDescent="0.15">
      <c r="A1">
        <f>'Gx circle@1200MHz'!C4</f>
        <v>5.3128828902356734E-2</v>
      </c>
      <c r="B1">
        <f>'Gx circle@1200MHz'!D4</f>
        <v>-9.3850223849219996E-2</v>
      </c>
    </row>
    <row r="2" spans="1:2" x14ac:dyDescent="0.15">
      <c r="A2">
        <f>'Gx circle@1200MHz'!C5</f>
        <v>5.2060199136289204E-2</v>
      </c>
      <c r="B2">
        <f>'Gx circle@1200MHz'!D5</f>
        <v>-6.9374578229134815E-2</v>
      </c>
    </row>
    <row r="3" spans="1:2" x14ac:dyDescent="0.15">
      <c r="A3">
        <f>'Gx circle@1200MHz'!C6</f>
        <v>4.8862442755862739E-2</v>
      </c>
      <c r="B3">
        <f>'Gx circle@1200MHz'!D6</f>
        <v>-4.5085207051017373E-2</v>
      </c>
    </row>
    <row r="4" spans="1:2" x14ac:dyDescent="0.15">
      <c r="A4">
        <f>'Gx circle@1200MHz'!C7</f>
        <v>4.3559896617990451E-2</v>
      </c>
      <c r="B4">
        <f>'Gx circle@1200MHz'!D7</f>
        <v>-2.1166967095856457E-2</v>
      </c>
    </row>
    <row r="5" spans="1:2" x14ac:dyDescent="0.15">
      <c r="A5">
        <f>'Gx circle@1200MHz'!C8</f>
        <v>3.6192916300546468E-2</v>
      </c>
      <c r="B5">
        <f>'Gx circle@1200MHz'!D8</f>
        <v>2.1981093880610175E-3</v>
      </c>
    </row>
    <row r="6" spans="1:2" x14ac:dyDescent="0.15">
      <c r="A6">
        <f>'Gx circle@1200MHz'!C9</f>
        <v>2.6817568972050815E-2</v>
      </c>
      <c r="B6">
        <f>'Gx circle@1200MHz'!D9</f>
        <v>2.4832200060473528E-2</v>
      </c>
    </row>
    <row r="7" spans="1:2" x14ac:dyDescent="0.15">
      <c r="A7">
        <f>'Gx circle@1200MHz'!C10</f>
        <v>1.550520668666297E-2</v>
      </c>
      <c r="B7">
        <f>'Gx circle@1200MHz'!D10</f>
        <v>4.6563045824526347E-2</v>
      </c>
    </row>
    <row r="8" spans="1:2" x14ac:dyDescent="0.15">
      <c r="A8">
        <f>'Gx circle@1200MHz'!C11</f>
        <v>2.3419233519656746E-3</v>
      </c>
      <c r="B8">
        <f>'Gx circle@1200MHz'!D11</f>
        <v>6.7225261822511692E-2</v>
      </c>
    </row>
    <row r="9" spans="1:2" x14ac:dyDescent="0.15">
      <c r="A9">
        <f>'Gx circle@1200MHz'!C12</f>
        <v>-1.2572100497656169E-2</v>
      </c>
      <c r="B9">
        <f>'Gx circle@1200MHz'!D12</f>
        <v>8.6661596114497738E-2</v>
      </c>
    </row>
    <row r="10" spans="1:2" x14ac:dyDescent="0.15">
      <c r="A10">
        <f>'Gx circle@1200MHz'!C13</f>
        <v>-2.9123360135373061E-2</v>
      </c>
      <c r="B10">
        <f>'Gx circle@1200MHz'!D13</f>
        <v>0.10472412646054292</v>
      </c>
    </row>
    <row r="11" spans="1:2" x14ac:dyDescent="0.15">
      <c r="A11">
        <f>'Gx circle@1200MHz'!C14</f>
        <v>-4.7185890481418247E-2</v>
      </c>
      <c r="B11">
        <f>'Gx circle@1200MHz'!D14</f>
        <v>0.12127538609825984</v>
      </c>
    </row>
    <row r="12" spans="1:2" x14ac:dyDescent="0.15">
      <c r="A12">
        <f>'Gx circle@1200MHz'!C15</f>
        <v>-6.6622224773404265E-2</v>
      </c>
      <c r="B12">
        <f>'Gx circle@1200MHz'!D15</f>
        <v>0.1361894099478817</v>
      </c>
    </row>
    <row r="13" spans="1:2" x14ac:dyDescent="0.15">
      <c r="A13">
        <f>'Gx circle@1200MHz'!C16</f>
        <v>-8.728444077138961E-2</v>
      </c>
      <c r="B13">
        <f>'Gx circle@1200MHz'!D16</f>
        <v>0.14935269328257894</v>
      </c>
    </row>
    <row r="14" spans="1:2" x14ac:dyDescent="0.15">
      <c r="A14">
        <f>'Gx circle@1200MHz'!C17</f>
        <v>-0.10901528653544248</v>
      </c>
      <c r="B14">
        <f>'Gx circle@1200MHz'!D17</f>
        <v>0.16066505556796684</v>
      </c>
    </row>
    <row r="15" spans="1:2" x14ac:dyDescent="0.15">
      <c r="A15">
        <f>'Gx circle@1200MHz'!C18</f>
        <v>-0.13164937720785497</v>
      </c>
      <c r="B15">
        <f>'Gx circle@1200MHz'!D18</f>
        <v>0.17004040289646249</v>
      </c>
    </row>
    <row r="16" spans="1:2" x14ac:dyDescent="0.15">
      <c r="A16">
        <f>'Gx circle@1200MHz'!C19</f>
        <v>-0.15501445369177247</v>
      </c>
      <c r="B16">
        <f>'Gx circle@1200MHz'!D19</f>
        <v>0.17740738321390648</v>
      </c>
    </row>
    <row r="17" spans="1:2" x14ac:dyDescent="0.15">
      <c r="A17">
        <f>'Gx circle@1200MHz'!C20</f>
        <v>-0.17893269364693337</v>
      </c>
      <c r="B17">
        <f>'Gx circle@1200MHz'!D20</f>
        <v>0.18270992935177877</v>
      </c>
    </row>
    <row r="18" spans="1:2" x14ac:dyDescent="0.15">
      <c r="A18">
        <f>'Gx circle@1200MHz'!C21</f>
        <v>-0.20322206482505084</v>
      </c>
      <c r="B18">
        <f>'Gx circle@1200MHz'!D21</f>
        <v>0.18590768573220523</v>
      </c>
    </row>
    <row r="19" spans="1:2" x14ac:dyDescent="0.15">
      <c r="A19">
        <f>'Gx circle@1200MHz'!C22</f>
        <v>-0.22769771044513598</v>
      </c>
      <c r="B19">
        <f>'Gx circle@1200MHz'!D22</f>
        <v>0.18697631549827276</v>
      </c>
    </row>
    <row r="20" spans="1:2" x14ac:dyDescent="0.15">
      <c r="A20">
        <f>'Gx circle@1200MHz'!C23</f>
        <v>-0.25217335606522123</v>
      </c>
      <c r="B20">
        <f>'Gx circle@1200MHz'!D23</f>
        <v>0.18590768573220523</v>
      </c>
    </row>
    <row r="21" spans="1:2" x14ac:dyDescent="0.15">
      <c r="A21">
        <f>'Gx circle@1200MHz'!C24</f>
        <v>-0.27646272724333865</v>
      </c>
      <c r="B21">
        <f>'Gx circle@1200MHz'!D24</f>
        <v>0.18270992935177877</v>
      </c>
    </row>
    <row r="22" spans="1:2" x14ac:dyDescent="0.15">
      <c r="A22">
        <f>'Gx circle@1200MHz'!C25</f>
        <v>-0.3003809671984996</v>
      </c>
      <c r="B22">
        <f>'Gx circle@1200MHz'!D25</f>
        <v>0.17740738321390648</v>
      </c>
    </row>
    <row r="23" spans="1:2" x14ac:dyDescent="0.15">
      <c r="A23">
        <f>'Gx circle@1200MHz'!C26</f>
        <v>-0.323746043682417</v>
      </c>
      <c r="B23">
        <f>'Gx circle@1200MHz'!D26</f>
        <v>0.17004040289646249</v>
      </c>
    </row>
    <row r="24" spans="1:2" x14ac:dyDescent="0.15">
      <c r="A24">
        <f>'Gx circle@1200MHz'!C27</f>
        <v>-0.34638013435482951</v>
      </c>
      <c r="B24">
        <f>'Gx circle@1200MHz'!D27</f>
        <v>0.1606650555679669</v>
      </c>
    </row>
    <row r="25" spans="1:2" x14ac:dyDescent="0.15">
      <c r="A25">
        <f>'Gx circle@1200MHz'!C28</f>
        <v>-0.36811098011888232</v>
      </c>
      <c r="B25">
        <f>'Gx circle@1200MHz'!D28</f>
        <v>0.149352693282579</v>
      </c>
    </row>
    <row r="26" spans="1:2" x14ac:dyDescent="0.15">
      <c r="A26">
        <f>'Gx circle@1200MHz'!C29</f>
        <v>-0.38877319611686767</v>
      </c>
      <c r="B26">
        <f>'Gx circle@1200MHz'!D29</f>
        <v>0.13618940994788176</v>
      </c>
    </row>
    <row r="27" spans="1:2" x14ac:dyDescent="0.15">
      <c r="A27">
        <f>'Gx circle@1200MHz'!C30</f>
        <v>-0.40820953040885377</v>
      </c>
      <c r="B27">
        <f>'Gx circle@1200MHz'!D30</f>
        <v>0.12127538609825984</v>
      </c>
    </row>
    <row r="28" spans="1:2" x14ac:dyDescent="0.15">
      <c r="A28">
        <f>'Gx circle@1200MHz'!C31</f>
        <v>-0.42627206075489893</v>
      </c>
      <c r="B28">
        <f>'Gx circle@1200MHz'!D31</f>
        <v>0.10472412646054295</v>
      </c>
    </row>
    <row r="29" spans="1:2" x14ac:dyDescent="0.15">
      <c r="A29">
        <f>'Gx circle@1200MHz'!C32</f>
        <v>-0.44282332039261585</v>
      </c>
      <c r="B29">
        <f>'Gx circle@1200MHz'!D32</f>
        <v>8.6661596114497794E-2</v>
      </c>
    </row>
    <row r="30" spans="1:2" x14ac:dyDescent="0.15">
      <c r="A30">
        <f>'Gx circle@1200MHz'!C33</f>
        <v>-0.45773734424223761</v>
      </c>
      <c r="B30">
        <f>'Gx circle@1200MHz'!D33</f>
        <v>6.7225261822511803E-2</v>
      </c>
    </row>
    <row r="31" spans="1:2" x14ac:dyDescent="0.15">
      <c r="A31">
        <f>'Gx circle@1200MHz'!C34</f>
        <v>-0.47090062757693496</v>
      </c>
      <c r="B31">
        <f>'Gx circle@1200MHz'!D34</f>
        <v>4.6563045824526347E-2</v>
      </c>
    </row>
    <row r="32" spans="1:2" x14ac:dyDescent="0.15">
      <c r="A32">
        <f>'Gx circle@1200MHz'!C35</f>
        <v>-0.48221298986232286</v>
      </c>
      <c r="B32">
        <f>'Gx circle@1200MHz'!D35</f>
        <v>2.4832200060473542E-2</v>
      </c>
    </row>
    <row r="33" spans="1:2" x14ac:dyDescent="0.15">
      <c r="A33">
        <f>'Gx circle@1200MHz'!C36</f>
        <v>-0.49158833719081851</v>
      </c>
      <c r="B33">
        <f>'Gx circle@1200MHz'!D36</f>
        <v>2.1981093880610592E-3</v>
      </c>
    </row>
    <row r="34" spans="1:2" x14ac:dyDescent="0.15">
      <c r="A34">
        <f>'Gx circle@1200MHz'!C37</f>
        <v>-0.4989553175082625</v>
      </c>
      <c r="B34">
        <f>'Gx circle@1200MHz'!D37</f>
        <v>-2.1166967095856373E-2</v>
      </c>
    </row>
    <row r="35" spans="1:2" x14ac:dyDescent="0.15">
      <c r="A35">
        <f>'Gx circle@1200MHz'!C38</f>
        <v>-0.50425786364613479</v>
      </c>
      <c r="B35">
        <f>'Gx circle@1200MHz'!D38</f>
        <v>-4.5085207051017394E-2</v>
      </c>
    </row>
    <row r="36" spans="1:2" x14ac:dyDescent="0.15">
      <c r="A36">
        <f>'Gx circle@1200MHz'!C39</f>
        <v>-0.50745562002656119</v>
      </c>
      <c r="B36">
        <f>'Gx circle@1200MHz'!D39</f>
        <v>-6.9374578229134676E-2</v>
      </c>
    </row>
    <row r="37" spans="1:2" x14ac:dyDescent="0.15">
      <c r="A37">
        <f>'Gx circle@1200MHz'!C40</f>
        <v>-0.50852424979262878</v>
      </c>
      <c r="B37">
        <f>'Gx circle@1200MHz'!D40</f>
        <v>-9.3850223849219969E-2</v>
      </c>
    </row>
    <row r="38" spans="1:2" x14ac:dyDescent="0.15">
      <c r="A38">
        <f>'Gx circle@1200MHz'!C41</f>
        <v>-0.50745562002656119</v>
      </c>
      <c r="B38">
        <f>'Gx circle@1200MHz'!D41</f>
        <v>-0.11832586946930512</v>
      </c>
    </row>
    <row r="39" spans="1:2" x14ac:dyDescent="0.15">
      <c r="A39">
        <f>'Gx circle@1200MHz'!C42</f>
        <v>-0.50425786364613479</v>
      </c>
      <c r="B39">
        <f>'Gx circle@1200MHz'!D42</f>
        <v>-0.14261524064742265</v>
      </c>
    </row>
    <row r="40" spans="1:2" x14ac:dyDescent="0.15">
      <c r="A40">
        <f>'Gx circle@1200MHz'!C43</f>
        <v>-0.4989553175082625</v>
      </c>
      <c r="B40">
        <f>'Gx circle@1200MHz'!D43</f>
        <v>-0.16653348060258344</v>
      </c>
    </row>
    <row r="41" spans="1:2" x14ac:dyDescent="0.15">
      <c r="A41">
        <f>'Gx circle@1200MHz'!C44</f>
        <v>-0.49158833719081851</v>
      </c>
      <c r="B41">
        <f>'Gx circle@1200MHz'!D44</f>
        <v>-0.189898557086501</v>
      </c>
    </row>
    <row r="42" spans="1:2" x14ac:dyDescent="0.15">
      <c r="A42">
        <f>'Gx circle@1200MHz'!C45</f>
        <v>-0.48221298986232286</v>
      </c>
      <c r="B42">
        <f>'Gx circle@1200MHz'!D45</f>
        <v>-0.21253264775891345</v>
      </c>
    </row>
    <row r="43" spans="1:2" x14ac:dyDescent="0.15">
      <c r="A43">
        <f>'Gx circle@1200MHz'!C46</f>
        <v>-0.47090062757693496</v>
      </c>
      <c r="B43">
        <f>'Gx circle@1200MHz'!D46</f>
        <v>-0.23426349352296638</v>
      </c>
    </row>
    <row r="44" spans="1:2" x14ac:dyDescent="0.15">
      <c r="A44">
        <f>'Gx circle@1200MHz'!C47</f>
        <v>-0.45773734424223778</v>
      </c>
      <c r="B44">
        <f>'Gx circle@1200MHz'!D47</f>
        <v>-0.25492570952095162</v>
      </c>
    </row>
    <row r="45" spans="1:2" x14ac:dyDescent="0.15">
      <c r="A45">
        <f>'Gx circle@1200MHz'!C48</f>
        <v>-0.44282332039261585</v>
      </c>
      <c r="B45">
        <f>'Gx circle@1200MHz'!D48</f>
        <v>-0.27436204381293772</v>
      </c>
    </row>
    <row r="46" spans="1:2" x14ac:dyDescent="0.15">
      <c r="A46">
        <f>'Gx circle@1200MHz'!C49</f>
        <v>-0.42627206075489898</v>
      </c>
      <c r="B46">
        <f>'Gx circle@1200MHz'!D49</f>
        <v>-0.29242457415898293</v>
      </c>
    </row>
    <row r="47" spans="1:2" x14ac:dyDescent="0.15">
      <c r="A47">
        <f>'Gx circle@1200MHz'!C50</f>
        <v>-0.40820953040885377</v>
      </c>
      <c r="B47">
        <f>'Gx circle@1200MHz'!D50</f>
        <v>-0.30897583379669979</v>
      </c>
    </row>
    <row r="48" spans="1:2" x14ac:dyDescent="0.15">
      <c r="A48">
        <f>'Gx circle@1200MHz'!C51</f>
        <v>-0.38877319611686778</v>
      </c>
      <c r="B48">
        <f>'Gx circle@1200MHz'!D51</f>
        <v>-0.32388985764632161</v>
      </c>
    </row>
    <row r="49" spans="1:2" x14ac:dyDescent="0.15">
      <c r="A49">
        <f>'Gx circle@1200MHz'!C52</f>
        <v>-0.36811098011888249</v>
      </c>
      <c r="B49">
        <f>'Gx circle@1200MHz'!D52</f>
        <v>-0.33705314098101885</v>
      </c>
    </row>
    <row r="50" spans="1:2" x14ac:dyDescent="0.15">
      <c r="A50">
        <f>'Gx circle@1200MHz'!C53</f>
        <v>-0.34638013435482967</v>
      </c>
      <c r="B50">
        <f>'Gx circle@1200MHz'!D53</f>
        <v>-0.34836550326640675</v>
      </c>
    </row>
    <row r="51" spans="1:2" x14ac:dyDescent="0.15">
      <c r="A51">
        <f>'Gx circle@1200MHz'!C54</f>
        <v>-0.32374604368241722</v>
      </c>
      <c r="B51">
        <f>'Gx circle@1200MHz'!D54</f>
        <v>-0.3577408505949024</v>
      </c>
    </row>
    <row r="52" spans="1:2" x14ac:dyDescent="0.15">
      <c r="A52">
        <f>'Gx circle@1200MHz'!C55</f>
        <v>-0.30038096719849949</v>
      </c>
      <c r="B52">
        <f>'Gx circle@1200MHz'!D55</f>
        <v>-0.36510783091234644</v>
      </c>
    </row>
    <row r="53" spans="1:2" x14ac:dyDescent="0.15">
      <c r="A53">
        <f>'Gx circle@1200MHz'!C56</f>
        <v>-0.27646272724333865</v>
      </c>
      <c r="B53">
        <f>'Gx circle@1200MHz'!D56</f>
        <v>-0.37041037705021873</v>
      </c>
    </row>
    <row r="54" spans="1:2" x14ac:dyDescent="0.15">
      <c r="A54">
        <f>'Gx circle@1200MHz'!C57</f>
        <v>-0.25217335606522123</v>
      </c>
      <c r="B54">
        <f>'Gx circle@1200MHz'!D57</f>
        <v>-0.3736081334306452</v>
      </c>
    </row>
    <row r="55" spans="1:2" x14ac:dyDescent="0.15">
      <c r="A55">
        <f>'Gx circle@1200MHz'!C58</f>
        <v>-0.22769771044513606</v>
      </c>
      <c r="B55">
        <f>'Gx circle@1200MHz'!D58</f>
        <v>-0.37467676319671273</v>
      </c>
    </row>
    <row r="56" spans="1:2" x14ac:dyDescent="0.15">
      <c r="A56">
        <f>'Gx circle@1200MHz'!C59</f>
        <v>-0.2032220648250509</v>
      </c>
      <c r="B56">
        <f>'Gx circle@1200MHz'!D59</f>
        <v>-0.3736081334306452</v>
      </c>
    </row>
    <row r="57" spans="1:2" x14ac:dyDescent="0.15">
      <c r="A57">
        <f>'Gx circle@1200MHz'!C60</f>
        <v>-0.17893269364693348</v>
      </c>
      <c r="B57">
        <f>'Gx circle@1200MHz'!D60</f>
        <v>-0.37041037705021879</v>
      </c>
    </row>
    <row r="58" spans="1:2" x14ac:dyDescent="0.15">
      <c r="A58">
        <f>'Gx circle@1200MHz'!C61</f>
        <v>-0.15501445369177236</v>
      </c>
      <c r="B58">
        <f>'Gx circle@1200MHz'!D61</f>
        <v>-0.36510783091234644</v>
      </c>
    </row>
    <row r="59" spans="1:2" x14ac:dyDescent="0.15">
      <c r="A59">
        <f>'Gx circle@1200MHz'!C62</f>
        <v>-0.13164937720785513</v>
      </c>
      <c r="B59">
        <f>'Gx circle@1200MHz'!D62</f>
        <v>-0.35774085059490252</v>
      </c>
    </row>
    <row r="60" spans="1:2" x14ac:dyDescent="0.15">
      <c r="A60">
        <f>'Gx circle@1200MHz'!C63</f>
        <v>-0.10901528653544244</v>
      </c>
      <c r="B60">
        <f>'Gx circle@1200MHz'!D63</f>
        <v>-0.34836550326640681</v>
      </c>
    </row>
    <row r="61" spans="1:2" x14ac:dyDescent="0.15">
      <c r="A61">
        <f>'Gx circle@1200MHz'!C64</f>
        <v>-8.728444077138961E-2</v>
      </c>
      <c r="B61">
        <f>'Gx circle@1200MHz'!D64</f>
        <v>-0.33705314098101891</v>
      </c>
    </row>
    <row r="62" spans="1:2" x14ac:dyDescent="0.15">
      <c r="A62">
        <f>'Gx circle@1200MHz'!C65</f>
        <v>-6.662222477340432E-2</v>
      </c>
      <c r="B62">
        <f>'Gx circle@1200MHz'!D65</f>
        <v>-0.32388985764632167</v>
      </c>
    </row>
    <row r="63" spans="1:2" x14ac:dyDescent="0.15">
      <c r="A63">
        <f>'Gx circle@1200MHz'!C66</f>
        <v>-4.7185890481418274E-2</v>
      </c>
      <c r="B63">
        <f>'Gx circle@1200MHz'!D66</f>
        <v>-0.30897583379669985</v>
      </c>
    </row>
    <row r="64" spans="1:2" x14ac:dyDescent="0.15">
      <c r="A64">
        <f>'Gx circle@1200MHz'!C67</f>
        <v>-2.9123360135373116E-2</v>
      </c>
      <c r="B64">
        <f>'Gx circle@1200MHz'!D67</f>
        <v>-0.29242457415898299</v>
      </c>
    </row>
    <row r="65" spans="1:2" x14ac:dyDescent="0.15">
      <c r="A65">
        <f>'Gx circle@1200MHz'!C68</f>
        <v>-1.2572100497656225E-2</v>
      </c>
      <c r="B65">
        <f>'Gx circle@1200MHz'!D68</f>
        <v>-0.27436204381293783</v>
      </c>
    </row>
    <row r="66" spans="1:2" x14ac:dyDescent="0.15">
      <c r="A66">
        <f>'Gx circle@1200MHz'!C69</f>
        <v>2.3419233519655913E-3</v>
      </c>
      <c r="B66">
        <f>'Gx circle@1200MHz'!D69</f>
        <v>-0.25492570952095184</v>
      </c>
    </row>
    <row r="67" spans="1:2" x14ac:dyDescent="0.15">
      <c r="A67">
        <f>'Gx circle@1200MHz'!C70</f>
        <v>1.5505206686662859E-2</v>
      </c>
      <c r="B67">
        <f>'Gx circle@1200MHz'!D70</f>
        <v>-0.23426349352296649</v>
      </c>
    </row>
    <row r="68" spans="1:2" x14ac:dyDescent="0.15">
      <c r="A68">
        <f>'Gx circle@1200MHz'!C71</f>
        <v>2.6817568972050759E-2</v>
      </c>
      <c r="B68">
        <f>'Gx circle@1200MHz'!D71</f>
        <v>-0.21253264775891367</v>
      </c>
    </row>
    <row r="69" spans="1:2" x14ac:dyDescent="0.15">
      <c r="A69">
        <f>'Gx circle@1200MHz'!C72</f>
        <v>3.6192916300546468E-2</v>
      </c>
      <c r="B69">
        <f>'Gx circle@1200MHz'!D72</f>
        <v>-0.189898557086501</v>
      </c>
    </row>
    <row r="70" spans="1:2" x14ac:dyDescent="0.15">
      <c r="A70">
        <f>'Gx circle@1200MHz'!C73</f>
        <v>4.3559896617990451E-2</v>
      </c>
      <c r="B70">
        <f>'Gx circle@1200MHz'!D73</f>
        <v>-0.16653348060258352</v>
      </c>
    </row>
    <row r="71" spans="1:2" x14ac:dyDescent="0.15">
      <c r="A71">
        <f>'Gx circle@1200MHz'!C74</f>
        <v>4.8862442755862684E-2</v>
      </c>
      <c r="B71">
        <f>'Gx circle@1200MHz'!D74</f>
        <v>-0.14261524064742287</v>
      </c>
    </row>
    <row r="72" spans="1:2" x14ac:dyDescent="0.15">
      <c r="A72">
        <f>'Gx circle@1200MHz'!C75</f>
        <v>5.2060199136289204E-2</v>
      </c>
      <c r="B72">
        <f>'Gx circle@1200MHz'!D75</f>
        <v>-0.11832586946930522</v>
      </c>
    </row>
    <row r="73" spans="1:2" x14ac:dyDescent="0.15">
      <c r="A73">
        <f>'Gx circle@1200MHz'!C76</f>
        <v>5.3128828902356734E-2</v>
      </c>
      <c r="B73">
        <f>'Gx circle@1200MHz'!D76</f>
        <v>-9.3850223849220066E-2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21" sqref="B21"/>
    </sheetView>
  </sheetViews>
  <sheetFormatPr defaultRowHeight="13.5" x14ac:dyDescent="0.15"/>
  <sheetData>
    <row r="1" spans="1:2" x14ac:dyDescent="0.15">
      <c r="A1">
        <f>'Gx circle@1200MHz'!E4</f>
        <v>1.8621912682899866E-2</v>
      </c>
      <c r="B1">
        <f>'Gx circle@1200MHz'!F4</f>
        <v>-9.5716835190270605E-2</v>
      </c>
    </row>
    <row r="2" spans="1:2" x14ac:dyDescent="0.15">
      <c r="A2">
        <f>'Gx circle@1200MHz'!E5</f>
        <v>1.7667358933443816E-2</v>
      </c>
      <c r="B2">
        <f>'Gx circle@1200MHz'!F5</f>
        <v>-7.3853959909353048E-2</v>
      </c>
    </row>
    <row r="3" spans="1:2" x14ac:dyDescent="0.15">
      <c r="A3">
        <f>'Gx circle@1200MHz'!E6</f>
        <v>1.4810962415484297E-2</v>
      </c>
      <c r="B3">
        <f>'Gx circle@1200MHz'!F6</f>
        <v>-5.2157474310488297E-2</v>
      </c>
    </row>
    <row r="4" spans="1:2" x14ac:dyDescent="0.15">
      <c r="A4">
        <f>'Gx circle@1200MHz'!E7</f>
        <v>1.0074462031262388E-2</v>
      </c>
      <c r="B4">
        <f>'Gx circle@1200MHz'!F7</f>
        <v>-3.0792501749779919E-2</v>
      </c>
    </row>
    <row r="5" spans="1:2" x14ac:dyDescent="0.15">
      <c r="A5">
        <f>'Gx circle@1200MHz'!E8</f>
        <v>3.4939054086791377E-3</v>
      </c>
      <c r="B5">
        <f>'Gx circle@1200MHz'!F8</f>
        <v>-9.9216425689380161E-3</v>
      </c>
    </row>
    <row r="6" spans="1:2" x14ac:dyDescent="0.15">
      <c r="A6">
        <f>'Gx circle@1200MHz'!E9</f>
        <v>-4.8806254429189233E-3</v>
      </c>
      <c r="B6">
        <f>'Gx circle@1200MHz'!F9</f>
        <v>1.0296263391501845E-2</v>
      </c>
    </row>
    <row r="7" spans="1:2" x14ac:dyDescent="0.15">
      <c r="A7">
        <f>'Gx circle@1200MHz'!E10</f>
        <v>-1.4985395287071046E-2</v>
      </c>
      <c r="B7">
        <f>'Gx circle@1200MHz'!F10</f>
        <v>2.9707345659275297E-2</v>
      </c>
    </row>
    <row r="8" spans="1:2" x14ac:dyDescent="0.15">
      <c r="A8">
        <f>'Gx circle@1200MHz'!E11</f>
        <v>-2.6743500723836466E-2</v>
      </c>
      <c r="B8">
        <f>'Gx circle@1200MHz'!F11</f>
        <v>4.8163874177592741E-2</v>
      </c>
    </row>
    <row r="9" spans="1:2" x14ac:dyDescent="0.15">
      <c r="A9">
        <f>'Gx circle@1200MHz'!E12</f>
        <v>-4.0065455471103184E-2</v>
      </c>
      <c r="B9">
        <f>'Gx circle@1200MHz'!F12</f>
        <v>6.5525383620073069E-2</v>
      </c>
    </row>
    <row r="10" spans="1:2" x14ac:dyDescent="0.15">
      <c r="A10">
        <f>'Gx circle@1200MHz'!E13</f>
        <v>-5.4849871409228312E-2</v>
      </c>
      <c r="B10">
        <f>'Gx circle@1200MHz'!F13</f>
        <v>8.1659742416693049E-2</v>
      </c>
    </row>
    <row r="11" spans="1:2" x14ac:dyDescent="0.15">
      <c r="A11">
        <f>'Gx circle@1200MHz'!E14</f>
        <v>-7.0984230205848292E-2</v>
      </c>
      <c r="B11">
        <f>'Gx circle@1200MHz'!F14</f>
        <v>9.6444158354818205E-2</v>
      </c>
    </row>
    <row r="12" spans="1:2" x14ac:dyDescent="0.15">
      <c r="A12">
        <f>'Gx circle@1200MHz'!E15</f>
        <v>-8.8345739648328619E-2</v>
      </c>
      <c r="B12">
        <f>'Gx circle@1200MHz'!F15</f>
        <v>0.10976611310208492</v>
      </c>
    </row>
    <row r="13" spans="1:2" x14ac:dyDescent="0.15">
      <c r="A13">
        <f>'Gx circle@1200MHz'!E16</f>
        <v>-0.10680226816664604</v>
      </c>
      <c r="B13">
        <f>'Gx circle@1200MHz'!F16</f>
        <v>0.12152421853885031</v>
      </c>
    </row>
    <row r="14" spans="1:2" x14ac:dyDescent="0.15">
      <c r="A14">
        <f>'Gx circle@1200MHz'!E17</f>
        <v>-0.12621335043441956</v>
      </c>
      <c r="B14">
        <f>'Gx circle@1200MHz'!F17</f>
        <v>0.13162898838300247</v>
      </c>
    </row>
    <row r="15" spans="1:2" x14ac:dyDescent="0.15">
      <c r="A15">
        <f>'Gx circle@1200MHz'!E18</f>
        <v>-0.14643125639485938</v>
      </c>
      <c r="B15">
        <f>'Gx circle@1200MHz'!F18</f>
        <v>0.1400035192346005</v>
      </c>
    </row>
    <row r="16" spans="1:2" x14ac:dyDescent="0.15">
      <c r="A16">
        <f>'Gx circle@1200MHz'!E19</f>
        <v>-0.16730211557570129</v>
      </c>
      <c r="B16">
        <f>'Gx circle@1200MHz'!F19</f>
        <v>0.14658407585718378</v>
      </c>
    </row>
    <row r="17" spans="1:2" x14ac:dyDescent="0.15">
      <c r="A17">
        <f>'Gx circle@1200MHz'!E20</f>
        <v>-0.18866708813640967</v>
      </c>
      <c r="B17">
        <f>'Gx circle@1200MHz'!F20</f>
        <v>0.15132057624140569</v>
      </c>
    </row>
    <row r="18" spans="1:2" x14ac:dyDescent="0.15">
      <c r="A18">
        <f>'Gx circle@1200MHz'!E21</f>
        <v>-0.21036357373527445</v>
      </c>
      <c r="B18">
        <f>'Gx circle@1200MHz'!F21</f>
        <v>0.15417697275936521</v>
      </c>
    </row>
    <row r="19" spans="1:2" x14ac:dyDescent="0.15">
      <c r="A19">
        <f>'Gx circle@1200MHz'!E22</f>
        <v>-0.23222644901619197</v>
      </c>
      <c r="B19">
        <f>'Gx circle@1200MHz'!F22</f>
        <v>0.15513152650882125</v>
      </c>
    </row>
    <row r="20" spans="1:2" x14ac:dyDescent="0.15">
      <c r="A20">
        <f>'Gx circle@1200MHz'!E23</f>
        <v>-0.25408932429710956</v>
      </c>
      <c r="B20">
        <f>'Gx circle@1200MHz'!F23</f>
        <v>0.15417697275936521</v>
      </c>
    </row>
    <row r="21" spans="1:2" x14ac:dyDescent="0.15">
      <c r="A21">
        <f>'Gx circle@1200MHz'!E24</f>
        <v>-0.27578580989597429</v>
      </c>
      <c r="B21">
        <f>'Gx circle@1200MHz'!F24</f>
        <v>0.15132057624140569</v>
      </c>
    </row>
    <row r="22" spans="1:2" x14ac:dyDescent="0.15">
      <c r="A22">
        <f>'Gx circle@1200MHz'!E25</f>
        <v>-0.29715078245668269</v>
      </c>
      <c r="B22">
        <f>'Gx circle@1200MHz'!F25</f>
        <v>0.14658407585718378</v>
      </c>
    </row>
    <row r="23" spans="1:2" x14ac:dyDescent="0.15">
      <c r="A23">
        <f>'Gx circle@1200MHz'!E26</f>
        <v>-0.31802164163752455</v>
      </c>
      <c r="B23">
        <f>'Gx circle@1200MHz'!F26</f>
        <v>0.14000351923460053</v>
      </c>
    </row>
    <row r="24" spans="1:2" x14ac:dyDescent="0.15">
      <c r="A24">
        <f>'Gx circle@1200MHz'!E27</f>
        <v>-0.33823954759796443</v>
      </c>
      <c r="B24">
        <f>'Gx circle@1200MHz'!F27</f>
        <v>0.13162898838300249</v>
      </c>
    </row>
    <row r="25" spans="1:2" x14ac:dyDescent="0.15">
      <c r="A25">
        <f>'Gx circle@1200MHz'!E28</f>
        <v>-0.35765062986573787</v>
      </c>
      <c r="B25">
        <f>'Gx circle@1200MHz'!F28</f>
        <v>0.12152421853885034</v>
      </c>
    </row>
    <row r="26" spans="1:2" x14ac:dyDescent="0.15">
      <c r="A26">
        <f>'Gx circle@1200MHz'!E29</f>
        <v>-0.37610715838405528</v>
      </c>
      <c r="B26">
        <f>'Gx circle@1200MHz'!F29</f>
        <v>0.10976611310208498</v>
      </c>
    </row>
    <row r="27" spans="1:2" x14ac:dyDescent="0.15">
      <c r="A27">
        <f>'Gx circle@1200MHz'!E30</f>
        <v>-0.39346866782653567</v>
      </c>
      <c r="B27">
        <f>'Gx circle@1200MHz'!F30</f>
        <v>9.6444158354818205E-2</v>
      </c>
    </row>
    <row r="28" spans="1:2" x14ac:dyDescent="0.15">
      <c r="A28">
        <f>'Gx circle@1200MHz'!E31</f>
        <v>-0.40960302662315562</v>
      </c>
      <c r="B28">
        <f>'Gx circle@1200MHz'!F31</f>
        <v>8.1659742416693076E-2</v>
      </c>
    </row>
    <row r="29" spans="1:2" x14ac:dyDescent="0.15">
      <c r="A29">
        <f>'Gx circle@1200MHz'!E32</f>
        <v>-0.4243874425612808</v>
      </c>
      <c r="B29">
        <f>'Gx circle@1200MHz'!F32</f>
        <v>6.5525383620073124E-2</v>
      </c>
    </row>
    <row r="30" spans="1:2" x14ac:dyDescent="0.15">
      <c r="A30">
        <f>'Gx circle@1200MHz'!E33</f>
        <v>-0.43770939730854747</v>
      </c>
      <c r="B30">
        <f>'Gx circle@1200MHz'!F33</f>
        <v>4.8163874177592825E-2</v>
      </c>
    </row>
    <row r="31" spans="1:2" x14ac:dyDescent="0.15">
      <c r="A31">
        <f>'Gx circle@1200MHz'!E34</f>
        <v>-0.44946750274531294</v>
      </c>
      <c r="B31">
        <f>'Gx circle@1200MHz'!F34</f>
        <v>2.9707345659275297E-2</v>
      </c>
    </row>
    <row r="32" spans="1:2" x14ac:dyDescent="0.15">
      <c r="A32">
        <f>'Gx circle@1200MHz'!E35</f>
        <v>-0.45957227258946509</v>
      </c>
      <c r="B32">
        <f>'Gx circle@1200MHz'!F35</f>
        <v>1.0296263391501859E-2</v>
      </c>
    </row>
    <row r="33" spans="1:2" x14ac:dyDescent="0.15">
      <c r="A33">
        <f>'Gx circle@1200MHz'!E36</f>
        <v>-0.4679468034410631</v>
      </c>
      <c r="B33">
        <f>'Gx circle@1200MHz'!F36</f>
        <v>-9.9216425689379745E-3</v>
      </c>
    </row>
    <row r="34" spans="1:2" x14ac:dyDescent="0.15">
      <c r="A34">
        <f>'Gx circle@1200MHz'!E37</f>
        <v>-0.47452736006364638</v>
      </c>
      <c r="B34">
        <f>'Gx circle@1200MHz'!F37</f>
        <v>-3.0792501749779849E-2</v>
      </c>
    </row>
    <row r="35" spans="1:2" x14ac:dyDescent="0.15">
      <c r="A35">
        <f>'Gx circle@1200MHz'!E38</f>
        <v>-0.47926386044786828</v>
      </c>
      <c r="B35">
        <f>'Gx circle@1200MHz'!F38</f>
        <v>-5.2157474310488311E-2</v>
      </c>
    </row>
    <row r="36" spans="1:2" x14ac:dyDescent="0.15">
      <c r="A36">
        <f>'Gx circle@1200MHz'!E39</f>
        <v>-0.48212025696582783</v>
      </c>
      <c r="B36">
        <f>'Gx circle@1200MHz'!F39</f>
        <v>-7.3853959909352923E-2</v>
      </c>
    </row>
    <row r="37" spans="1:2" x14ac:dyDescent="0.15">
      <c r="A37">
        <f>'Gx circle@1200MHz'!E40</f>
        <v>-0.48307481071528385</v>
      </c>
      <c r="B37">
        <f>'Gx circle@1200MHz'!F40</f>
        <v>-9.5716835190270577E-2</v>
      </c>
    </row>
    <row r="38" spans="1:2" x14ac:dyDescent="0.15">
      <c r="A38">
        <f>'Gx circle@1200MHz'!E41</f>
        <v>-0.48212025696582783</v>
      </c>
      <c r="B38">
        <f>'Gx circle@1200MHz'!F41</f>
        <v>-0.11757971047118811</v>
      </c>
    </row>
    <row r="39" spans="1:2" x14ac:dyDescent="0.15">
      <c r="A39">
        <f>'Gx circle@1200MHz'!E42</f>
        <v>-0.47926386044786828</v>
      </c>
      <c r="B39">
        <f>'Gx circle@1200MHz'!F42</f>
        <v>-0.13927619607005295</v>
      </c>
    </row>
    <row r="40" spans="1:2" x14ac:dyDescent="0.15">
      <c r="A40">
        <f>'Gx circle@1200MHz'!E43</f>
        <v>-0.47452736006364638</v>
      </c>
      <c r="B40">
        <f>'Gx circle@1200MHz'!F43</f>
        <v>-0.16064116863076119</v>
      </c>
    </row>
    <row r="41" spans="1:2" x14ac:dyDescent="0.15">
      <c r="A41">
        <f>'Gx circle@1200MHz'!E44</f>
        <v>-0.4679468034410631</v>
      </c>
      <c r="B41">
        <f>'Gx circle@1200MHz'!F44</f>
        <v>-0.18151202781160319</v>
      </c>
    </row>
    <row r="42" spans="1:2" x14ac:dyDescent="0.15">
      <c r="A42">
        <f>'Gx circle@1200MHz'!E45</f>
        <v>-0.45957227258946509</v>
      </c>
      <c r="B42">
        <f>'Gx circle@1200MHz'!F45</f>
        <v>-0.20172993377204301</v>
      </c>
    </row>
    <row r="43" spans="1:2" x14ac:dyDescent="0.15">
      <c r="A43">
        <f>'Gx circle@1200MHz'!E46</f>
        <v>-0.44946750274531289</v>
      </c>
      <c r="B43">
        <f>'Gx circle@1200MHz'!F46</f>
        <v>-0.22114101603981656</v>
      </c>
    </row>
    <row r="44" spans="1:2" x14ac:dyDescent="0.15">
      <c r="A44">
        <f>'Gx circle@1200MHz'!E47</f>
        <v>-0.43770939730854758</v>
      </c>
      <c r="B44">
        <f>'Gx circle@1200MHz'!F47</f>
        <v>-0.2395975445581339</v>
      </c>
    </row>
    <row r="45" spans="1:2" x14ac:dyDescent="0.15">
      <c r="A45">
        <f>'Gx circle@1200MHz'!E48</f>
        <v>-0.4243874425612808</v>
      </c>
      <c r="B45">
        <f>'Gx circle@1200MHz'!F48</f>
        <v>-0.25695905400061425</v>
      </c>
    </row>
    <row r="46" spans="1:2" x14ac:dyDescent="0.15">
      <c r="A46">
        <f>'Gx circle@1200MHz'!E49</f>
        <v>-0.40960302662315573</v>
      </c>
      <c r="B46">
        <f>'Gx circle@1200MHz'!F49</f>
        <v>-0.27309341279723426</v>
      </c>
    </row>
    <row r="47" spans="1:2" x14ac:dyDescent="0.15">
      <c r="A47">
        <f>'Gx circle@1200MHz'!E50</f>
        <v>-0.39346866782653572</v>
      </c>
      <c r="B47">
        <f>'Gx circle@1200MHz'!F50</f>
        <v>-0.28787782873535939</v>
      </c>
    </row>
    <row r="48" spans="1:2" x14ac:dyDescent="0.15">
      <c r="A48">
        <f>'Gx circle@1200MHz'!E51</f>
        <v>-0.3761071583840554</v>
      </c>
      <c r="B48">
        <f>'Gx circle@1200MHz'!F51</f>
        <v>-0.3011997834826261</v>
      </c>
    </row>
    <row r="49" spans="1:2" x14ac:dyDescent="0.15">
      <c r="A49">
        <f>'Gx circle@1200MHz'!E52</f>
        <v>-0.35765062986573803</v>
      </c>
      <c r="B49">
        <f>'Gx circle@1200MHz'!F52</f>
        <v>-0.31295788891939147</v>
      </c>
    </row>
    <row r="50" spans="1:2" x14ac:dyDescent="0.15">
      <c r="A50">
        <f>'Gx circle@1200MHz'!E53</f>
        <v>-0.3382395475979646</v>
      </c>
      <c r="B50">
        <f>'Gx circle@1200MHz'!F53</f>
        <v>-0.32306265876354362</v>
      </c>
    </row>
    <row r="51" spans="1:2" x14ac:dyDescent="0.15">
      <c r="A51">
        <f>'Gx circle@1200MHz'!E54</f>
        <v>-0.31802164163752478</v>
      </c>
      <c r="B51">
        <f>'Gx circle@1200MHz'!F54</f>
        <v>-0.33143718961514168</v>
      </c>
    </row>
    <row r="52" spans="1:2" x14ac:dyDescent="0.15">
      <c r="A52">
        <f>'Gx circle@1200MHz'!E55</f>
        <v>-0.29715078245668264</v>
      </c>
      <c r="B52">
        <f>'Gx circle@1200MHz'!F55</f>
        <v>-0.33801774623772496</v>
      </c>
    </row>
    <row r="53" spans="1:2" x14ac:dyDescent="0.15">
      <c r="A53">
        <f>'Gx circle@1200MHz'!E56</f>
        <v>-0.27578580989597429</v>
      </c>
      <c r="B53">
        <f>'Gx circle@1200MHz'!F56</f>
        <v>-0.34275424662194687</v>
      </c>
    </row>
    <row r="54" spans="1:2" x14ac:dyDescent="0.15">
      <c r="A54">
        <f>'Gx circle@1200MHz'!E57</f>
        <v>-0.25408932429710956</v>
      </c>
      <c r="B54">
        <f>'Gx circle@1200MHz'!F57</f>
        <v>-0.34561064313990641</v>
      </c>
    </row>
    <row r="55" spans="1:2" x14ac:dyDescent="0.15">
      <c r="A55">
        <f>'Gx circle@1200MHz'!E58</f>
        <v>-0.23222644901619205</v>
      </c>
      <c r="B55">
        <f>'Gx circle@1200MHz'!F58</f>
        <v>-0.34656519688936249</v>
      </c>
    </row>
    <row r="56" spans="1:2" x14ac:dyDescent="0.15">
      <c r="A56">
        <f>'Gx circle@1200MHz'!E59</f>
        <v>-0.21036357373527451</v>
      </c>
      <c r="B56">
        <f>'Gx circle@1200MHz'!F59</f>
        <v>-0.34561064313990641</v>
      </c>
    </row>
    <row r="57" spans="1:2" x14ac:dyDescent="0.15">
      <c r="A57">
        <f>'Gx circle@1200MHz'!E60</f>
        <v>-0.18866708813640978</v>
      </c>
      <c r="B57">
        <f>'Gx circle@1200MHz'!F60</f>
        <v>-0.34275424662194692</v>
      </c>
    </row>
    <row r="58" spans="1:2" x14ac:dyDescent="0.15">
      <c r="A58">
        <f>'Gx circle@1200MHz'!E61</f>
        <v>-0.16730211557570121</v>
      </c>
      <c r="B58">
        <f>'Gx circle@1200MHz'!F61</f>
        <v>-0.33801774623772496</v>
      </c>
    </row>
    <row r="59" spans="1:2" x14ac:dyDescent="0.15">
      <c r="A59">
        <f>'Gx circle@1200MHz'!E62</f>
        <v>-0.14643125639485954</v>
      </c>
      <c r="B59">
        <f>'Gx circle@1200MHz'!F62</f>
        <v>-0.33143718961514179</v>
      </c>
    </row>
    <row r="60" spans="1:2" x14ac:dyDescent="0.15">
      <c r="A60">
        <f>'Gx circle@1200MHz'!E63</f>
        <v>-0.1262133504344195</v>
      </c>
      <c r="B60">
        <f>'Gx circle@1200MHz'!F63</f>
        <v>-0.32306265876354368</v>
      </c>
    </row>
    <row r="61" spans="1:2" x14ac:dyDescent="0.15">
      <c r="A61">
        <f>'Gx circle@1200MHz'!E64</f>
        <v>-0.10680226816664604</v>
      </c>
      <c r="B61">
        <f>'Gx circle@1200MHz'!F64</f>
        <v>-0.31295788891939152</v>
      </c>
    </row>
    <row r="62" spans="1:2" x14ac:dyDescent="0.15">
      <c r="A62">
        <f>'Gx circle@1200MHz'!E65</f>
        <v>-8.8345739648328647E-2</v>
      </c>
      <c r="B62">
        <f>'Gx circle@1200MHz'!F65</f>
        <v>-0.3011997834826261</v>
      </c>
    </row>
    <row r="63" spans="1:2" x14ac:dyDescent="0.15">
      <c r="A63">
        <f>'Gx circle@1200MHz'!E66</f>
        <v>-7.098423020584832E-2</v>
      </c>
      <c r="B63">
        <f>'Gx circle@1200MHz'!F66</f>
        <v>-0.28787782873535944</v>
      </c>
    </row>
    <row r="64" spans="1:2" x14ac:dyDescent="0.15">
      <c r="A64">
        <f>'Gx circle@1200MHz'!E67</f>
        <v>-5.4849871409228368E-2</v>
      </c>
      <c r="B64">
        <f>'Gx circle@1200MHz'!F67</f>
        <v>-0.27309341279723431</v>
      </c>
    </row>
    <row r="65" spans="1:2" x14ac:dyDescent="0.15">
      <c r="A65">
        <f>'Gx circle@1200MHz'!E68</f>
        <v>-4.006545547110324E-2</v>
      </c>
      <c r="B65">
        <f>'Gx circle@1200MHz'!F68</f>
        <v>-0.25695905400061436</v>
      </c>
    </row>
    <row r="66" spans="1:2" x14ac:dyDescent="0.15">
      <c r="A66">
        <f>'Gx circle@1200MHz'!E69</f>
        <v>-2.6743500723836522E-2</v>
      </c>
      <c r="B66">
        <f>'Gx circle@1200MHz'!F69</f>
        <v>-0.23959754455813406</v>
      </c>
    </row>
    <row r="67" spans="1:2" x14ac:dyDescent="0.15">
      <c r="A67">
        <f>'Gx circle@1200MHz'!E70</f>
        <v>-1.4985395287071129E-2</v>
      </c>
      <c r="B67">
        <f>'Gx circle@1200MHz'!F70</f>
        <v>-0.22114101603981665</v>
      </c>
    </row>
    <row r="68" spans="1:2" x14ac:dyDescent="0.15">
      <c r="A68">
        <f>'Gx circle@1200MHz'!E71</f>
        <v>-4.8806254429189788E-3</v>
      </c>
      <c r="B68">
        <f>'Gx circle@1200MHz'!F71</f>
        <v>-0.20172993377204318</v>
      </c>
    </row>
    <row r="69" spans="1:2" x14ac:dyDescent="0.15">
      <c r="A69">
        <f>'Gx circle@1200MHz'!E72</f>
        <v>3.4939054086791377E-3</v>
      </c>
      <c r="B69">
        <f>'Gx circle@1200MHz'!F72</f>
        <v>-0.18151202781160317</v>
      </c>
    </row>
    <row r="70" spans="1:2" x14ac:dyDescent="0.15">
      <c r="A70">
        <f>'Gx circle@1200MHz'!E73</f>
        <v>1.0074462031262388E-2</v>
      </c>
      <c r="B70">
        <f>'Gx circle@1200MHz'!F73</f>
        <v>-0.16064116863076128</v>
      </c>
    </row>
    <row r="71" spans="1:2" x14ac:dyDescent="0.15">
      <c r="A71">
        <f>'Gx circle@1200MHz'!E74</f>
        <v>1.4810962415484269E-2</v>
      </c>
      <c r="B71">
        <f>'Gx circle@1200MHz'!F74</f>
        <v>-0.13927619607005315</v>
      </c>
    </row>
    <row r="72" spans="1:2" x14ac:dyDescent="0.15">
      <c r="A72">
        <f>'Gx circle@1200MHz'!E75</f>
        <v>1.7667358933443816E-2</v>
      </c>
      <c r="B72">
        <f>'Gx circle@1200MHz'!F75</f>
        <v>-0.1175797104711882</v>
      </c>
    </row>
    <row r="73" spans="1:2" x14ac:dyDescent="0.15">
      <c r="A73">
        <f>'Gx circle@1200MHz'!E76</f>
        <v>1.8621912682899866E-2</v>
      </c>
      <c r="B73">
        <f>'Gx circle@1200MHz'!F76</f>
        <v>-9.571683519027066E-2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0" sqref="B10"/>
    </sheetView>
  </sheetViews>
  <sheetFormatPr defaultRowHeight="13.5" x14ac:dyDescent="0.15"/>
  <sheetData>
    <row r="1" spans="1:2" x14ac:dyDescent="0.15">
      <c r="A1">
        <f>'Gx circle@1200MHz'!G4</f>
        <v>-1.9799629773198241E-2</v>
      </c>
      <c r="B1">
        <f>'Gx circle@1200MHz'!H4</f>
        <v>-9.75834465313212E-2</v>
      </c>
    </row>
    <row r="2" spans="1:2" x14ac:dyDescent="0.15">
      <c r="A2">
        <f>'Gx circle@1200MHz'!G5</f>
        <v>-2.0625211171354463E-2</v>
      </c>
      <c r="B2">
        <f>'Gx circle@1200MHz'!H5</f>
        <v>-7.867452374680528E-2</v>
      </c>
    </row>
    <row r="3" spans="1:2" x14ac:dyDescent="0.15">
      <c r="A3">
        <f>'Gx circle@1200MHz'!G6</f>
        <v>-2.3095672192883443E-2</v>
      </c>
      <c r="B3">
        <f>'Gx circle@1200MHz'!H6</f>
        <v>-5.9909509282199284E-2</v>
      </c>
    </row>
    <row r="4" spans="1:2" x14ac:dyDescent="0.15">
      <c r="A4">
        <f>'Gx circle@1200MHz'!G7</f>
        <v>-2.7192211137706229E-2</v>
      </c>
      <c r="B4">
        <f>'Gx circle@1200MHz'!H7</f>
        <v>-4.1431216228204365E-2</v>
      </c>
    </row>
    <row r="5" spans="1:2" x14ac:dyDescent="0.15">
      <c r="A5">
        <f>'Gx circle@1200MHz'!G8</f>
        <v>-3.2883650870894843E-2</v>
      </c>
      <c r="B5">
        <f>'Gx circle@1200MHz'!H8</f>
        <v>-2.3380275552459834E-2</v>
      </c>
    </row>
    <row r="6" spans="1:2" x14ac:dyDescent="0.15">
      <c r="A6">
        <f>'Gx circle@1200MHz'!G9</f>
        <v>-4.0126676099494496E-2</v>
      </c>
      <c r="B6">
        <f>'Gx circle@1200MHz'!H9</f>
        <v>-5.8940658129640888E-3</v>
      </c>
    </row>
    <row r="7" spans="1:2" x14ac:dyDescent="0.15">
      <c r="A7">
        <f>'Gx circle@1200MHz'!G10</f>
        <v>-4.8866163028057297E-2</v>
      </c>
      <c r="B7">
        <f>'Gx circle@1200MHz'!H10</f>
        <v>1.089433237570317E-2</v>
      </c>
    </row>
    <row r="8" spans="1:2" x14ac:dyDescent="0.15">
      <c r="A8">
        <f>'Gx circle@1200MHz'!G11</f>
        <v>-5.9035598884010415E-2</v>
      </c>
      <c r="B8">
        <f>'Gx circle@1200MHz'!H11</f>
        <v>2.6857149166214234E-2</v>
      </c>
    </row>
    <row r="9" spans="1:2" x14ac:dyDescent="0.15">
      <c r="A9">
        <f>'Gx circle@1200MHz'!G12</f>
        <v>-7.0557588120016779E-2</v>
      </c>
      <c r="B9">
        <f>'Gx circle@1200MHz'!H12</f>
        <v>4.1872897884180971E-2</v>
      </c>
    </row>
    <row r="10" spans="1:2" x14ac:dyDescent="0.15">
      <c r="A10">
        <f>'Gx circle@1200MHz'!G13</f>
        <v>-8.3344441440823064E-2</v>
      </c>
      <c r="B10">
        <f>'Gx circle@1200MHz'!H13</f>
        <v>5.5827299615102716E-2</v>
      </c>
    </row>
    <row r="11" spans="1:2" x14ac:dyDescent="0.15">
      <c r="A11">
        <f>'Gx circle@1200MHz'!G14</f>
        <v>-9.7298843171744809E-2</v>
      </c>
      <c r="B11">
        <f>'Gx circle@1200MHz'!H14</f>
        <v>6.8614152935909029E-2</v>
      </c>
    </row>
    <row r="12" spans="1:2" x14ac:dyDescent="0.15">
      <c r="A12">
        <f>'Gx circle@1200MHz'!G15</f>
        <v>-0.11231459188971155</v>
      </c>
      <c r="B12">
        <f>'Gx circle@1200MHz'!H15</f>
        <v>8.0136142171915392E-2</v>
      </c>
    </row>
    <row r="13" spans="1:2" x14ac:dyDescent="0.15">
      <c r="A13">
        <f>'Gx circle@1200MHz'!G16</f>
        <v>-0.12827740868022258</v>
      </c>
      <c r="B13">
        <f>'Gx circle@1200MHz'!H16</f>
        <v>9.0305578027868483E-2</v>
      </c>
    </row>
    <row r="14" spans="1:2" x14ac:dyDescent="0.15">
      <c r="A14">
        <f>'Gx circle@1200MHz'!G17</f>
        <v>-0.1450658068688899</v>
      </c>
      <c r="B14">
        <f>'Gx circle@1200MHz'!H17</f>
        <v>9.9045064956431311E-2</v>
      </c>
    </row>
    <row r="15" spans="1:2" x14ac:dyDescent="0.15">
      <c r="A15">
        <f>'Gx circle@1200MHz'!G18</f>
        <v>-0.16255201660838561</v>
      </c>
      <c r="B15">
        <f>'Gx circle@1200MHz'!H18</f>
        <v>0.10628809018503094</v>
      </c>
    </row>
    <row r="16" spans="1:2" x14ac:dyDescent="0.15">
      <c r="A16">
        <f>'Gx circle@1200MHz'!G19</f>
        <v>-0.18060295728413017</v>
      </c>
      <c r="B16">
        <f>'Gx circle@1200MHz'!H19</f>
        <v>0.11197952991821958</v>
      </c>
    </row>
    <row r="17" spans="1:2" x14ac:dyDescent="0.15">
      <c r="A17">
        <f>'Gx circle@1200MHz'!G20</f>
        <v>-0.19908125033812507</v>
      </c>
      <c r="B17">
        <f>'Gx circle@1200MHz'!H20</f>
        <v>0.11607606886304236</v>
      </c>
    </row>
    <row r="18" spans="1:2" x14ac:dyDescent="0.15">
      <c r="A18">
        <f>'Gx circle@1200MHz'!G21</f>
        <v>-0.21784626480273112</v>
      </c>
      <c r="B18">
        <f>'Gx circle@1200MHz'!H21</f>
        <v>0.11854652988457134</v>
      </c>
    </row>
    <row r="19" spans="1:2" x14ac:dyDescent="0.15">
      <c r="A19">
        <f>'Gx circle@1200MHz'!G22</f>
        <v>-0.23675518758724701</v>
      </c>
      <c r="B19">
        <f>'Gx circle@1200MHz'!H22</f>
        <v>0.11937211128272757</v>
      </c>
    </row>
    <row r="20" spans="1:2" x14ac:dyDescent="0.15">
      <c r="A20">
        <f>'Gx circle@1200MHz'!G23</f>
        <v>-0.25566411037176295</v>
      </c>
      <c r="B20">
        <f>'Gx circle@1200MHz'!H23</f>
        <v>0.11854652988457134</v>
      </c>
    </row>
    <row r="21" spans="1:2" x14ac:dyDescent="0.15">
      <c r="A21">
        <f>'Gx circle@1200MHz'!G24</f>
        <v>-0.27442912483636894</v>
      </c>
      <c r="B21">
        <f>'Gx circle@1200MHz'!H24</f>
        <v>0.11607606886304236</v>
      </c>
    </row>
    <row r="22" spans="1:2" x14ac:dyDescent="0.15">
      <c r="A22">
        <f>'Gx circle@1200MHz'!G25</f>
        <v>-0.29290741789036384</v>
      </c>
      <c r="B22">
        <f>'Gx circle@1200MHz'!H25</f>
        <v>0.11197952991821958</v>
      </c>
    </row>
    <row r="23" spans="1:2" x14ac:dyDescent="0.15">
      <c r="A23">
        <f>'Gx circle@1200MHz'!G26</f>
        <v>-0.31095835856610837</v>
      </c>
      <c r="B23">
        <f>'Gx circle@1200MHz'!H26</f>
        <v>0.10628809018503096</v>
      </c>
    </row>
    <row r="24" spans="1:2" x14ac:dyDescent="0.15">
      <c r="A24">
        <f>'Gx circle@1200MHz'!G27</f>
        <v>-0.32844456830560409</v>
      </c>
      <c r="B24">
        <f>'Gx circle@1200MHz'!H27</f>
        <v>9.9045064956431339E-2</v>
      </c>
    </row>
    <row r="25" spans="1:2" x14ac:dyDescent="0.15">
      <c r="A25">
        <f>'Gx circle@1200MHz'!G28</f>
        <v>-0.34523296649427138</v>
      </c>
      <c r="B25">
        <f>'Gx circle@1200MHz'!H28</f>
        <v>9.0305578027868511E-2</v>
      </c>
    </row>
    <row r="26" spans="1:2" x14ac:dyDescent="0.15">
      <c r="A26">
        <f>'Gx circle@1200MHz'!G29</f>
        <v>-0.36119578328478241</v>
      </c>
      <c r="B26">
        <f>'Gx circle@1200MHz'!H29</f>
        <v>8.0136142171915448E-2</v>
      </c>
    </row>
    <row r="27" spans="1:2" x14ac:dyDescent="0.15">
      <c r="A27">
        <f>'Gx circle@1200MHz'!G30</f>
        <v>-0.3762115320027492</v>
      </c>
      <c r="B27">
        <f>'Gx circle@1200MHz'!H30</f>
        <v>6.8614152935909029E-2</v>
      </c>
    </row>
    <row r="28" spans="1:2" x14ac:dyDescent="0.15">
      <c r="A28">
        <f>'Gx circle@1200MHz'!G31</f>
        <v>-0.39016593373367092</v>
      </c>
      <c r="B28">
        <f>'Gx circle@1200MHz'!H31</f>
        <v>5.5827299615102743E-2</v>
      </c>
    </row>
    <row r="29" spans="1:2" x14ac:dyDescent="0.15">
      <c r="A29">
        <f>'Gx circle@1200MHz'!G32</f>
        <v>-0.40295278705447723</v>
      </c>
      <c r="B29">
        <f>'Gx circle@1200MHz'!H32</f>
        <v>4.1872897884181026E-2</v>
      </c>
    </row>
    <row r="30" spans="1:2" x14ac:dyDescent="0.15">
      <c r="A30">
        <f>'Gx circle@1200MHz'!G33</f>
        <v>-0.41447477629048357</v>
      </c>
      <c r="B30">
        <f>'Gx circle@1200MHz'!H33</f>
        <v>2.6857149166214303E-2</v>
      </c>
    </row>
    <row r="31" spans="1:2" x14ac:dyDescent="0.15">
      <c r="A31">
        <f>'Gx circle@1200MHz'!G34</f>
        <v>-0.42464421214643672</v>
      </c>
      <c r="B31">
        <f>'Gx circle@1200MHz'!H34</f>
        <v>1.089433237570317E-2</v>
      </c>
    </row>
    <row r="32" spans="1:2" x14ac:dyDescent="0.15">
      <c r="A32">
        <f>'Gx circle@1200MHz'!G35</f>
        <v>-0.43338369907499952</v>
      </c>
      <c r="B32">
        <f>'Gx circle@1200MHz'!H35</f>
        <v>-5.8940658129640749E-3</v>
      </c>
    </row>
    <row r="33" spans="1:2" x14ac:dyDescent="0.15">
      <c r="A33">
        <f>'Gx circle@1200MHz'!G36</f>
        <v>-0.44062672430359917</v>
      </c>
      <c r="B33">
        <f>'Gx circle@1200MHz'!H36</f>
        <v>-2.3380275552459806E-2</v>
      </c>
    </row>
    <row r="34" spans="1:2" x14ac:dyDescent="0.15">
      <c r="A34">
        <f>'Gx circle@1200MHz'!G37</f>
        <v>-0.44631816403678776</v>
      </c>
      <c r="B34">
        <f>'Gx circle@1200MHz'!H37</f>
        <v>-4.1431216228204303E-2</v>
      </c>
    </row>
    <row r="35" spans="1:2" x14ac:dyDescent="0.15">
      <c r="A35">
        <f>'Gx circle@1200MHz'!G38</f>
        <v>-0.45041470298161057</v>
      </c>
      <c r="B35">
        <f>'Gx circle@1200MHz'!H38</f>
        <v>-5.9909509282199298E-2</v>
      </c>
    </row>
    <row r="36" spans="1:2" x14ac:dyDescent="0.15">
      <c r="A36">
        <f>'Gx circle@1200MHz'!G39</f>
        <v>-0.45288516400313955</v>
      </c>
      <c r="B36">
        <f>'Gx circle@1200MHz'!H39</f>
        <v>-7.8674523746805183E-2</v>
      </c>
    </row>
    <row r="37" spans="1:2" x14ac:dyDescent="0.15">
      <c r="A37">
        <f>'Gx circle@1200MHz'!G40</f>
        <v>-0.45371074540129575</v>
      </c>
      <c r="B37">
        <f>'Gx circle@1200MHz'!H40</f>
        <v>-9.7583446531321172E-2</v>
      </c>
    </row>
    <row r="38" spans="1:2" x14ac:dyDescent="0.15">
      <c r="A38">
        <f>'Gx circle@1200MHz'!G41</f>
        <v>-0.45288516400313955</v>
      </c>
      <c r="B38">
        <f>'Gx circle@1200MHz'!H41</f>
        <v>-0.11649236931583706</v>
      </c>
    </row>
    <row r="39" spans="1:2" x14ac:dyDescent="0.15">
      <c r="A39">
        <f>'Gx circle@1200MHz'!G42</f>
        <v>-0.45041470298161057</v>
      </c>
      <c r="B39">
        <f>'Gx circle@1200MHz'!H42</f>
        <v>-0.13525738378044314</v>
      </c>
    </row>
    <row r="40" spans="1:2" x14ac:dyDescent="0.15">
      <c r="A40">
        <f>'Gx circle@1200MHz'!G43</f>
        <v>-0.44631816403678781</v>
      </c>
      <c r="B40">
        <f>'Gx circle@1200MHz'!H43</f>
        <v>-0.15373567683443795</v>
      </c>
    </row>
    <row r="41" spans="1:2" x14ac:dyDescent="0.15">
      <c r="A41">
        <f>'Gx circle@1200MHz'!G44</f>
        <v>-0.44062672430359917</v>
      </c>
      <c r="B41">
        <f>'Gx circle@1200MHz'!H44</f>
        <v>-0.17178661751018254</v>
      </c>
    </row>
    <row r="42" spans="1:2" x14ac:dyDescent="0.15">
      <c r="A42">
        <f>'Gx circle@1200MHz'!G45</f>
        <v>-0.43338369907499952</v>
      </c>
      <c r="B42">
        <f>'Gx circle@1200MHz'!H45</f>
        <v>-0.18927282724967825</v>
      </c>
    </row>
    <row r="43" spans="1:2" x14ac:dyDescent="0.15">
      <c r="A43">
        <f>'Gx circle@1200MHz'!G46</f>
        <v>-0.42464421214643666</v>
      </c>
      <c r="B43">
        <f>'Gx circle@1200MHz'!H46</f>
        <v>-0.2060612254383456</v>
      </c>
    </row>
    <row r="44" spans="1:2" x14ac:dyDescent="0.15">
      <c r="A44">
        <f>'Gx circle@1200MHz'!G47</f>
        <v>-0.41447477629048368</v>
      </c>
      <c r="B44">
        <f>'Gx circle@1200MHz'!H47</f>
        <v>-0.22202404222885658</v>
      </c>
    </row>
    <row r="45" spans="1:2" x14ac:dyDescent="0.15">
      <c r="A45">
        <f>'Gx circle@1200MHz'!G48</f>
        <v>-0.40295278705447723</v>
      </c>
      <c r="B45">
        <f>'Gx circle@1200MHz'!H48</f>
        <v>-0.23703979094682337</v>
      </c>
    </row>
    <row r="46" spans="1:2" x14ac:dyDescent="0.15">
      <c r="A46">
        <f>'Gx circle@1200MHz'!G49</f>
        <v>-0.39016593373367098</v>
      </c>
      <c r="B46">
        <f>'Gx circle@1200MHz'!H49</f>
        <v>-0.25099419267774514</v>
      </c>
    </row>
    <row r="47" spans="1:2" x14ac:dyDescent="0.15">
      <c r="A47">
        <f>'Gx circle@1200MHz'!G50</f>
        <v>-0.37621153200274926</v>
      </c>
      <c r="B47">
        <f>'Gx circle@1200MHz'!H50</f>
        <v>-0.2637810459985514</v>
      </c>
    </row>
    <row r="48" spans="1:2" x14ac:dyDescent="0.15">
      <c r="A48">
        <f>'Gx circle@1200MHz'!G51</f>
        <v>-0.36119578328478252</v>
      </c>
      <c r="B48">
        <f>'Gx circle@1200MHz'!H51</f>
        <v>-0.27530303523455774</v>
      </c>
    </row>
    <row r="49" spans="1:2" x14ac:dyDescent="0.15">
      <c r="A49">
        <f>'Gx circle@1200MHz'!G52</f>
        <v>-0.34523296649427149</v>
      </c>
      <c r="B49">
        <f>'Gx circle@1200MHz'!H52</f>
        <v>-0.28547247109051088</v>
      </c>
    </row>
    <row r="50" spans="1:2" x14ac:dyDescent="0.15">
      <c r="A50">
        <f>'Gx circle@1200MHz'!G53</f>
        <v>-0.3284445683056042</v>
      </c>
      <c r="B50">
        <f>'Gx circle@1200MHz'!H53</f>
        <v>-0.29421195801907363</v>
      </c>
    </row>
    <row r="51" spans="1:2" x14ac:dyDescent="0.15">
      <c r="A51">
        <f>'Gx circle@1200MHz'!G54</f>
        <v>-0.31095835856610854</v>
      </c>
      <c r="B51">
        <f>'Gx circle@1200MHz'!H54</f>
        <v>-0.30145498324767328</v>
      </c>
    </row>
    <row r="52" spans="1:2" x14ac:dyDescent="0.15">
      <c r="A52">
        <f>'Gx circle@1200MHz'!G55</f>
        <v>-0.29290741789036379</v>
      </c>
      <c r="B52">
        <f>'Gx circle@1200MHz'!H55</f>
        <v>-0.30714642298086198</v>
      </c>
    </row>
    <row r="53" spans="1:2" x14ac:dyDescent="0.15">
      <c r="A53">
        <f>'Gx circle@1200MHz'!G56</f>
        <v>-0.27442912483636894</v>
      </c>
      <c r="B53">
        <f>'Gx circle@1200MHz'!H56</f>
        <v>-0.31124296192568479</v>
      </c>
    </row>
    <row r="54" spans="1:2" x14ac:dyDescent="0.15">
      <c r="A54">
        <f>'Gx circle@1200MHz'!G57</f>
        <v>-0.25566411037176295</v>
      </c>
      <c r="B54">
        <f>'Gx circle@1200MHz'!H57</f>
        <v>-0.31371342294721372</v>
      </c>
    </row>
    <row r="55" spans="1:2" x14ac:dyDescent="0.15">
      <c r="A55">
        <f>'Gx circle@1200MHz'!G58</f>
        <v>-0.23675518758724703</v>
      </c>
      <c r="B55">
        <f>'Gx circle@1200MHz'!H58</f>
        <v>-0.31453900434536997</v>
      </c>
    </row>
    <row r="56" spans="1:2" x14ac:dyDescent="0.15">
      <c r="A56">
        <f>'Gx circle@1200MHz'!G59</f>
        <v>-0.21784626480273114</v>
      </c>
      <c r="B56">
        <f>'Gx circle@1200MHz'!H59</f>
        <v>-0.31371342294721372</v>
      </c>
    </row>
    <row r="57" spans="1:2" x14ac:dyDescent="0.15">
      <c r="A57">
        <f>'Gx circle@1200MHz'!G60</f>
        <v>-0.19908125033812518</v>
      </c>
      <c r="B57">
        <f>'Gx circle@1200MHz'!H60</f>
        <v>-0.31124296192568479</v>
      </c>
    </row>
    <row r="58" spans="1:2" x14ac:dyDescent="0.15">
      <c r="A58">
        <f>'Gx circle@1200MHz'!G61</f>
        <v>-0.18060295728413009</v>
      </c>
      <c r="B58">
        <f>'Gx circle@1200MHz'!H61</f>
        <v>-0.30714642298086192</v>
      </c>
    </row>
    <row r="59" spans="1:2" x14ac:dyDescent="0.15">
      <c r="A59">
        <f>'Gx circle@1200MHz'!G62</f>
        <v>-0.16255201660838575</v>
      </c>
      <c r="B59">
        <f>'Gx circle@1200MHz'!H62</f>
        <v>-0.30145498324767339</v>
      </c>
    </row>
    <row r="60" spans="1:2" x14ac:dyDescent="0.15">
      <c r="A60">
        <f>'Gx circle@1200MHz'!G63</f>
        <v>-0.14506580686888987</v>
      </c>
      <c r="B60">
        <f>'Gx circle@1200MHz'!H63</f>
        <v>-0.29421195801907374</v>
      </c>
    </row>
    <row r="61" spans="1:2" x14ac:dyDescent="0.15">
      <c r="A61">
        <f>'Gx circle@1200MHz'!G64</f>
        <v>-0.12827740868022258</v>
      </c>
      <c r="B61">
        <f>'Gx circle@1200MHz'!H64</f>
        <v>-0.28547247109051088</v>
      </c>
    </row>
    <row r="62" spans="1:2" x14ac:dyDescent="0.15">
      <c r="A62">
        <f>'Gx circle@1200MHz'!G65</f>
        <v>-0.11231459188971157</v>
      </c>
      <c r="B62">
        <f>'Gx circle@1200MHz'!H65</f>
        <v>-0.27530303523455779</v>
      </c>
    </row>
    <row r="63" spans="1:2" x14ac:dyDescent="0.15">
      <c r="A63">
        <f>'Gx circle@1200MHz'!G66</f>
        <v>-9.7298843171744837E-2</v>
      </c>
      <c r="B63">
        <f>'Gx circle@1200MHz'!H66</f>
        <v>-0.26378104599855146</v>
      </c>
    </row>
    <row r="64" spans="1:2" x14ac:dyDescent="0.15">
      <c r="A64">
        <f>'Gx circle@1200MHz'!G67</f>
        <v>-8.3344441440823092E-2</v>
      </c>
      <c r="B64">
        <f>'Gx circle@1200MHz'!H67</f>
        <v>-0.25099419267774514</v>
      </c>
    </row>
    <row r="65" spans="1:2" x14ac:dyDescent="0.15">
      <c r="A65">
        <f>'Gx circle@1200MHz'!G68</f>
        <v>-7.0557588120016834E-2</v>
      </c>
      <c r="B65">
        <f>'Gx circle@1200MHz'!H68</f>
        <v>-0.23703979094682345</v>
      </c>
    </row>
    <row r="66" spans="1:2" x14ac:dyDescent="0.15">
      <c r="A66">
        <f>'Gx circle@1200MHz'!G69</f>
        <v>-5.9035598884010471E-2</v>
      </c>
      <c r="B66">
        <f>'Gx circle@1200MHz'!H69</f>
        <v>-0.22202404222885674</v>
      </c>
    </row>
    <row r="67" spans="1:2" x14ac:dyDescent="0.15">
      <c r="A67">
        <f>'Gx circle@1200MHz'!G70</f>
        <v>-4.8866163028057352E-2</v>
      </c>
      <c r="B67">
        <f>'Gx circle@1200MHz'!H70</f>
        <v>-0.20606122543834568</v>
      </c>
    </row>
    <row r="68" spans="1:2" x14ac:dyDescent="0.15">
      <c r="A68">
        <f>'Gx circle@1200MHz'!G71</f>
        <v>-4.0126676099494551E-2</v>
      </c>
      <c r="B68">
        <f>'Gx circle@1200MHz'!H71</f>
        <v>-0.18927282724967842</v>
      </c>
    </row>
    <row r="69" spans="1:2" x14ac:dyDescent="0.15">
      <c r="A69">
        <f>'Gx circle@1200MHz'!G72</f>
        <v>-3.2883650870894843E-2</v>
      </c>
      <c r="B69">
        <f>'Gx circle@1200MHz'!H72</f>
        <v>-0.17178661751018254</v>
      </c>
    </row>
    <row r="70" spans="1:2" x14ac:dyDescent="0.15">
      <c r="A70">
        <f>'Gx circle@1200MHz'!G73</f>
        <v>-2.7192211137706229E-2</v>
      </c>
      <c r="B70">
        <f>'Gx circle@1200MHz'!H73</f>
        <v>-0.15373567683443801</v>
      </c>
    </row>
    <row r="71" spans="1:2" x14ac:dyDescent="0.15">
      <c r="A71">
        <f>'Gx circle@1200MHz'!G74</f>
        <v>-2.3095672192883471E-2</v>
      </c>
      <c r="B71">
        <f>'Gx circle@1200MHz'!H74</f>
        <v>-0.13525738378044333</v>
      </c>
    </row>
    <row r="72" spans="1:2" x14ac:dyDescent="0.15">
      <c r="A72">
        <f>'Gx circle@1200MHz'!G75</f>
        <v>-2.0625211171354463E-2</v>
      </c>
      <c r="B72">
        <f>'Gx circle@1200MHz'!H75</f>
        <v>-0.11649236931583715</v>
      </c>
    </row>
    <row r="73" spans="1:2" x14ac:dyDescent="0.15">
      <c r="A73">
        <f>'Gx circle@1200MHz'!G76</f>
        <v>-1.9799629773198241E-2</v>
      </c>
      <c r="B73">
        <f>'Gx circle@1200MHz'!H76</f>
        <v>-9.7583446531321255E-2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5" sqref="B15"/>
    </sheetView>
  </sheetViews>
  <sheetFormatPr defaultRowHeight="13.5" x14ac:dyDescent="0.15"/>
  <sheetData>
    <row r="1" spans="1:2" x14ac:dyDescent="0.15">
      <c r="A1">
        <f>'Gx circle@1200MHz'!I4</f>
        <v>-6.4372949540450447E-2</v>
      </c>
      <c r="B1">
        <f>'Gx circle@1200MHz'!J4</f>
        <v>-9.9450057872371697E-2</v>
      </c>
    </row>
    <row r="2" spans="1:2" x14ac:dyDescent="0.15">
      <c r="A2">
        <f>'Gx circle@1200MHz'!I5</f>
        <v>-6.5046149217365512E-2</v>
      </c>
      <c r="B2">
        <f>'Gx circle@1200MHz'!J5</f>
        <v>-8.4031250305029254E-2</v>
      </c>
    </row>
    <row r="3" spans="1:2" x14ac:dyDescent="0.15">
      <c r="A3">
        <f>'Gx circle@1200MHz'!I6</f>
        <v>-6.7060624792080331E-2</v>
      </c>
      <c r="B3">
        <f>'Gx circle@1200MHz'!J6</f>
        <v>-6.8729789173404859E-2</v>
      </c>
    </row>
    <row r="4" spans="1:2" x14ac:dyDescent="0.15">
      <c r="A4">
        <f>'Gx circle@1200MHz'!I7</f>
        <v>-7.0401044889097708E-2</v>
      </c>
      <c r="B4">
        <f>'Gx circle@1200MHz'!J7</f>
        <v>-5.3662127835984987E-2</v>
      </c>
    </row>
    <row r="5" spans="1:2" x14ac:dyDescent="0.15">
      <c r="A5">
        <f>'Gx circle@1200MHz'!I8</f>
        <v>-7.5041986894478496E-2</v>
      </c>
      <c r="B5">
        <f>'Gx circle@1200MHz'!J8</f>
        <v>-3.8942940293650086E-2</v>
      </c>
    </row>
    <row r="6" spans="1:2" x14ac:dyDescent="0.15">
      <c r="A6">
        <f>'Gx circle@1200MHz'!I9</f>
        <v>-8.0948130437284438E-2</v>
      </c>
      <c r="B6">
        <f>'Gx circle@1200MHz'!J9</f>
        <v>-2.4684248451285751E-2</v>
      </c>
    </row>
    <row r="7" spans="1:2" x14ac:dyDescent="0.15">
      <c r="A7">
        <f>'Gx circle@1200MHz'!I10</f>
        <v>-8.8074526198927722E-2</v>
      </c>
      <c r="B7">
        <f>'Gx circle@1200MHz'!J10</f>
        <v>-1.0994569563445938E-2</v>
      </c>
    </row>
    <row r="8" spans="1:2" x14ac:dyDescent="0.15">
      <c r="A8">
        <f>'Gx circle@1200MHz'!I11</f>
        <v>-9.6366938004626868E-2</v>
      </c>
      <c r="B8">
        <f>'Gx circle@1200MHz'!J11</f>
        <v>2.0219096474788228E-3</v>
      </c>
    </row>
    <row r="9" spans="1:2" x14ac:dyDescent="0.15">
      <c r="A9">
        <f>'Gx circle@1200MHz'!I12</f>
        <v>-0.10576225559344538</v>
      </c>
      <c r="B9">
        <f>'Gx circle@1200MHz'!J12</f>
        <v>1.4266125915128339E-2</v>
      </c>
    </row>
    <row r="10" spans="1:2" x14ac:dyDescent="0.15">
      <c r="A10">
        <f>'Gx circle@1200MHz'!I13</f>
        <v>-0.11618897492548441</v>
      </c>
      <c r="B10">
        <f>'Gx circle@1200MHz'!J13</f>
        <v>2.5644893360445883E-2</v>
      </c>
    </row>
    <row r="11" spans="1:2" x14ac:dyDescent="0.15">
      <c r="A11">
        <f>'Gx circle@1200MHz'!I14</f>
        <v>-0.12756774237080193</v>
      </c>
      <c r="B11">
        <f>'Gx circle@1200MHz'!J14</f>
        <v>3.607161269248492E-2</v>
      </c>
    </row>
    <row r="12" spans="1:2" x14ac:dyDescent="0.15">
      <c r="A12">
        <f>'Gx circle@1200MHz'!I15</f>
        <v>-0.13981195863845144</v>
      </c>
      <c r="B12">
        <f>'Gx circle@1200MHz'!J15</f>
        <v>4.5466930281303428E-2</v>
      </c>
    </row>
    <row r="13" spans="1:2" x14ac:dyDescent="0.15">
      <c r="A13">
        <f>'Gx circle@1200MHz'!I16</f>
        <v>-0.15282843784937622</v>
      </c>
      <c r="B13">
        <f>'Gx circle@1200MHz'!J16</f>
        <v>5.3759342087002573E-2</v>
      </c>
    </row>
    <row r="14" spans="1:2" x14ac:dyDescent="0.15">
      <c r="A14">
        <f>'Gx circle@1200MHz'!I17</f>
        <v>-0.16651811673721606</v>
      </c>
      <c r="B14">
        <f>'Gx circle@1200MHz'!J17</f>
        <v>6.0885737848645857E-2</v>
      </c>
    </row>
    <row r="15" spans="1:2" x14ac:dyDescent="0.15">
      <c r="A15">
        <f>'Gx circle@1200MHz'!I18</f>
        <v>-0.18077680857958037</v>
      </c>
      <c r="B15">
        <f>'Gx circle@1200MHz'!J18</f>
        <v>6.6791881391451771E-2</v>
      </c>
    </row>
    <row r="16" spans="1:2" x14ac:dyDescent="0.15">
      <c r="A16">
        <f>'Gx circle@1200MHz'!I19</f>
        <v>-0.19549599612191529</v>
      </c>
      <c r="B16">
        <f>'Gx circle@1200MHz'!J19</f>
        <v>7.1432823396832587E-2</v>
      </c>
    </row>
    <row r="17" spans="1:2" x14ac:dyDescent="0.15">
      <c r="A17">
        <f>'Gx circle@1200MHz'!I20</f>
        <v>-0.21056365745933514</v>
      </c>
      <c r="B17">
        <f>'Gx circle@1200MHz'!J20</f>
        <v>7.4773243493849964E-2</v>
      </c>
    </row>
    <row r="18" spans="1:2" x14ac:dyDescent="0.15">
      <c r="A18">
        <f>'Gx circle@1200MHz'!I21</f>
        <v>-0.22586511859095956</v>
      </c>
      <c r="B18">
        <f>'Gx circle@1200MHz'!J21</f>
        <v>7.6787719068564783E-2</v>
      </c>
    </row>
    <row r="19" spans="1:2" x14ac:dyDescent="0.15">
      <c r="A19">
        <f>'Gx circle@1200MHz'!I22</f>
        <v>-0.24128392615830199</v>
      </c>
      <c r="B19">
        <f>'Gx circle@1200MHz'!J22</f>
        <v>7.7460918745479848E-2</v>
      </c>
    </row>
    <row r="20" spans="1:2" x14ac:dyDescent="0.15">
      <c r="A20">
        <f>'Gx circle@1200MHz'!I23</f>
        <v>-0.25670273372564445</v>
      </c>
      <c r="B20">
        <f>'Gx circle@1200MHz'!J23</f>
        <v>7.6787719068564783E-2</v>
      </c>
    </row>
    <row r="21" spans="1:2" x14ac:dyDescent="0.15">
      <c r="A21">
        <f>'Gx circle@1200MHz'!I24</f>
        <v>-0.27200419485726884</v>
      </c>
      <c r="B21">
        <f>'Gx circle@1200MHz'!J24</f>
        <v>7.4773243493849964E-2</v>
      </c>
    </row>
    <row r="22" spans="1:2" x14ac:dyDescent="0.15">
      <c r="A22">
        <f>'Gx circle@1200MHz'!I25</f>
        <v>-0.28707185619468872</v>
      </c>
      <c r="B22">
        <f>'Gx circle@1200MHz'!J25</f>
        <v>7.1432823396832587E-2</v>
      </c>
    </row>
    <row r="23" spans="1:2" x14ac:dyDescent="0.15">
      <c r="A23">
        <f>'Gx circle@1200MHz'!I26</f>
        <v>-0.30179104373702359</v>
      </c>
      <c r="B23">
        <f>'Gx circle@1200MHz'!J26</f>
        <v>6.6791881391451799E-2</v>
      </c>
    </row>
    <row r="24" spans="1:2" x14ac:dyDescent="0.15">
      <c r="A24">
        <f>'Gx circle@1200MHz'!I27</f>
        <v>-0.31604973557938792</v>
      </c>
      <c r="B24">
        <f>'Gx circle@1200MHz'!J27</f>
        <v>6.0885737848645885E-2</v>
      </c>
    </row>
    <row r="25" spans="1:2" x14ac:dyDescent="0.15">
      <c r="A25">
        <f>'Gx circle@1200MHz'!I28</f>
        <v>-0.32973941446722771</v>
      </c>
      <c r="B25">
        <f>'Gx circle@1200MHz'!J28</f>
        <v>5.3759342087002573E-2</v>
      </c>
    </row>
    <row r="26" spans="1:2" x14ac:dyDescent="0.15">
      <c r="A26">
        <f>'Gx circle@1200MHz'!I29</f>
        <v>-0.34275589367815246</v>
      </c>
      <c r="B26">
        <f>'Gx circle@1200MHz'!J29</f>
        <v>4.5466930281303455E-2</v>
      </c>
    </row>
    <row r="27" spans="1:2" x14ac:dyDescent="0.15">
      <c r="A27">
        <f>'Gx circle@1200MHz'!I30</f>
        <v>-0.35500010994580206</v>
      </c>
      <c r="B27">
        <f>'Gx circle@1200MHz'!J30</f>
        <v>3.607161269248492E-2</v>
      </c>
    </row>
    <row r="28" spans="1:2" x14ac:dyDescent="0.15">
      <c r="A28">
        <f>'Gx circle@1200MHz'!I31</f>
        <v>-0.36637887739111957</v>
      </c>
      <c r="B28">
        <f>'Gx circle@1200MHz'!J31</f>
        <v>2.5644893360445883E-2</v>
      </c>
    </row>
    <row r="29" spans="1:2" x14ac:dyDescent="0.15">
      <c r="A29">
        <f>'Gx circle@1200MHz'!I32</f>
        <v>-0.37680559672315861</v>
      </c>
      <c r="B29">
        <f>'Gx circle@1200MHz'!J32</f>
        <v>1.4266125915128366E-2</v>
      </c>
    </row>
    <row r="30" spans="1:2" x14ac:dyDescent="0.15">
      <c r="A30">
        <f>'Gx circle@1200MHz'!I33</f>
        <v>-0.38620091431197706</v>
      </c>
      <c r="B30">
        <f>'Gx circle@1200MHz'!J33</f>
        <v>2.0219096474788784E-3</v>
      </c>
    </row>
    <row r="31" spans="1:2" x14ac:dyDescent="0.15">
      <c r="A31">
        <f>'Gx circle@1200MHz'!I34</f>
        <v>-0.39449332611767629</v>
      </c>
      <c r="B31">
        <f>'Gx circle@1200MHz'!J34</f>
        <v>-1.0994569563445938E-2</v>
      </c>
    </row>
    <row r="32" spans="1:2" x14ac:dyDescent="0.15">
      <c r="A32">
        <f>'Gx circle@1200MHz'!I35</f>
        <v>-0.40161972187931955</v>
      </c>
      <c r="B32">
        <f>'Gx circle@1200MHz'!J35</f>
        <v>-2.4684248451285751E-2</v>
      </c>
    </row>
    <row r="33" spans="1:2" x14ac:dyDescent="0.15">
      <c r="A33">
        <f>'Gx circle@1200MHz'!I36</f>
        <v>-0.40752586542212543</v>
      </c>
      <c r="B33">
        <f>'Gx circle@1200MHz'!J36</f>
        <v>-3.8942940293650058E-2</v>
      </c>
    </row>
    <row r="34" spans="1:2" x14ac:dyDescent="0.15">
      <c r="A34">
        <f>'Gx circle@1200MHz'!I37</f>
        <v>-0.41216680742750628</v>
      </c>
      <c r="B34">
        <f>'Gx circle@1200MHz'!J37</f>
        <v>-5.3662127835984938E-2</v>
      </c>
    </row>
    <row r="35" spans="1:2" x14ac:dyDescent="0.15">
      <c r="A35">
        <f>'Gx circle@1200MHz'!I38</f>
        <v>-0.41550722752452363</v>
      </c>
      <c r="B35">
        <f>'Gx circle@1200MHz'!J38</f>
        <v>-6.8729789173404859E-2</v>
      </c>
    </row>
    <row r="36" spans="1:2" x14ac:dyDescent="0.15">
      <c r="A36">
        <f>'Gx circle@1200MHz'!I39</f>
        <v>-0.41752170309923847</v>
      </c>
      <c r="B36">
        <f>'Gx circle@1200MHz'!J39</f>
        <v>-8.403125030502917E-2</v>
      </c>
    </row>
    <row r="37" spans="1:2" x14ac:dyDescent="0.15">
      <c r="A37">
        <f>'Gx circle@1200MHz'!I40</f>
        <v>-0.41819490277615357</v>
      </c>
      <c r="B37">
        <f>'Gx circle@1200MHz'!J40</f>
        <v>-9.9450057872371669E-2</v>
      </c>
    </row>
    <row r="38" spans="1:2" x14ac:dyDescent="0.15">
      <c r="A38">
        <f>'Gx circle@1200MHz'!I41</f>
        <v>-0.41752170309923847</v>
      </c>
      <c r="B38">
        <f>'Gx circle@1200MHz'!J41</f>
        <v>-0.1148688654397141</v>
      </c>
    </row>
    <row r="39" spans="1:2" x14ac:dyDescent="0.15">
      <c r="A39">
        <f>'Gx circle@1200MHz'!I42</f>
        <v>-0.41550722752452363</v>
      </c>
      <c r="B39">
        <f>'Gx circle@1200MHz'!J42</f>
        <v>-0.13017032657133856</v>
      </c>
    </row>
    <row r="40" spans="1:2" x14ac:dyDescent="0.15">
      <c r="A40">
        <f>'Gx circle@1200MHz'!I43</f>
        <v>-0.41216680742750633</v>
      </c>
      <c r="B40">
        <f>'Gx circle@1200MHz'!J43</f>
        <v>-0.14523798790875833</v>
      </c>
    </row>
    <row r="41" spans="1:2" x14ac:dyDescent="0.15">
      <c r="A41">
        <f>'Gx circle@1200MHz'!I44</f>
        <v>-0.40752586542212549</v>
      </c>
      <c r="B41">
        <f>'Gx circle@1200MHz'!J44</f>
        <v>-0.15995717545109331</v>
      </c>
    </row>
    <row r="42" spans="1:2" x14ac:dyDescent="0.15">
      <c r="A42">
        <f>'Gx circle@1200MHz'!I45</f>
        <v>-0.4016197218793196</v>
      </c>
      <c r="B42">
        <f>'Gx circle@1200MHz'!J45</f>
        <v>-0.17421586729345762</v>
      </c>
    </row>
    <row r="43" spans="1:2" x14ac:dyDescent="0.15">
      <c r="A43">
        <f>'Gx circle@1200MHz'!I46</f>
        <v>-0.39449332611767629</v>
      </c>
      <c r="B43">
        <f>'Gx circle@1200MHz'!J46</f>
        <v>-0.18790554618129748</v>
      </c>
    </row>
    <row r="44" spans="1:2" x14ac:dyDescent="0.15">
      <c r="A44">
        <f>'Gx circle@1200MHz'!I47</f>
        <v>-0.38620091431197712</v>
      </c>
      <c r="B44">
        <f>'Gx circle@1200MHz'!J47</f>
        <v>-0.20092202539222218</v>
      </c>
    </row>
    <row r="45" spans="1:2" x14ac:dyDescent="0.15">
      <c r="A45">
        <f>'Gx circle@1200MHz'!I48</f>
        <v>-0.37680559672315861</v>
      </c>
      <c r="B45">
        <f>'Gx circle@1200MHz'!J48</f>
        <v>-0.21316624165987175</v>
      </c>
    </row>
    <row r="46" spans="1:2" x14ac:dyDescent="0.15">
      <c r="A46">
        <f>'Gx circle@1200MHz'!I49</f>
        <v>-0.36637887739111963</v>
      </c>
      <c r="B46">
        <f>'Gx circle@1200MHz'!J49</f>
        <v>-0.22454500910518926</v>
      </c>
    </row>
    <row r="47" spans="1:2" x14ac:dyDescent="0.15">
      <c r="A47">
        <f>'Gx circle@1200MHz'!I50</f>
        <v>-0.35500010994580206</v>
      </c>
      <c r="B47">
        <f>'Gx circle@1200MHz'!J50</f>
        <v>-0.2349717284372283</v>
      </c>
    </row>
    <row r="48" spans="1:2" x14ac:dyDescent="0.15">
      <c r="A48">
        <f>'Gx circle@1200MHz'!I51</f>
        <v>-0.34275589367815257</v>
      </c>
      <c r="B48">
        <f>'Gx circle@1200MHz'!J51</f>
        <v>-0.24436704602604675</v>
      </c>
    </row>
    <row r="49" spans="1:2" x14ac:dyDescent="0.15">
      <c r="A49">
        <f>'Gx circle@1200MHz'!I52</f>
        <v>-0.32973941446722788</v>
      </c>
      <c r="B49">
        <f>'Gx circle@1200MHz'!J52</f>
        <v>-0.25265945783174593</v>
      </c>
    </row>
    <row r="50" spans="1:2" x14ac:dyDescent="0.15">
      <c r="A50">
        <f>'Gx circle@1200MHz'!I53</f>
        <v>-0.31604973557938804</v>
      </c>
      <c r="B50">
        <f>'Gx circle@1200MHz'!J53</f>
        <v>-0.25978585359338924</v>
      </c>
    </row>
    <row r="51" spans="1:2" x14ac:dyDescent="0.15">
      <c r="A51">
        <f>'Gx circle@1200MHz'!I54</f>
        <v>-0.3017910437370237</v>
      </c>
      <c r="B51">
        <f>'Gx circle@1200MHz'!J54</f>
        <v>-0.26569199713619512</v>
      </c>
    </row>
    <row r="52" spans="1:2" x14ac:dyDescent="0.15">
      <c r="A52">
        <f>'Gx circle@1200MHz'!I55</f>
        <v>-0.28707185619468867</v>
      </c>
      <c r="B52">
        <f>'Gx circle@1200MHz'!J55</f>
        <v>-0.27033293914157597</v>
      </c>
    </row>
    <row r="53" spans="1:2" x14ac:dyDescent="0.15">
      <c r="A53">
        <f>'Gx circle@1200MHz'!I56</f>
        <v>-0.27200419485726884</v>
      </c>
      <c r="B53">
        <f>'Gx circle@1200MHz'!J56</f>
        <v>-0.27367335923859337</v>
      </c>
    </row>
    <row r="54" spans="1:2" x14ac:dyDescent="0.15">
      <c r="A54">
        <f>'Gx circle@1200MHz'!I57</f>
        <v>-0.25670273372564445</v>
      </c>
      <c r="B54">
        <f>'Gx circle@1200MHz'!J57</f>
        <v>-0.27568783481330816</v>
      </c>
    </row>
    <row r="55" spans="1:2" x14ac:dyDescent="0.15">
      <c r="A55">
        <f>'Gx circle@1200MHz'!I58</f>
        <v>-0.24128392615830202</v>
      </c>
      <c r="B55">
        <f>'Gx circle@1200MHz'!J58</f>
        <v>-0.27636103449022326</v>
      </c>
    </row>
    <row r="56" spans="1:2" x14ac:dyDescent="0.15">
      <c r="A56">
        <f>'Gx circle@1200MHz'!I59</f>
        <v>-0.22586511859095959</v>
      </c>
      <c r="B56">
        <f>'Gx circle@1200MHz'!J59</f>
        <v>-0.27568783481330816</v>
      </c>
    </row>
    <row r="57" spans="1:2" x14ac:dyDescent="0.15">
      <c r="A57">
        <f>'Gx circle@1200MHz'!I60</f>
        <v>-0.21056365745933522</v>
      </c>
      <c r="B57">
        <f>'Gx circle@1200MHz'!J60</f>
        <v>-0.27367335923859337</v>
      </c>
    </row>
    <row r="58" spans="1:2" x14ac:dyDescent="0.15">
      <c r="A58">
        <f>'Gx circle@1200MHz'!I61</f>
        <v>-0.19549599612191521</v>
      </c>
      <c r="B58">
        <f>'Gx circle@1200MHz'!J61</f>
        <v>-0.27033293914157597</v>
      </c>
    </row>
    <row r="59" spans="1:2" x14ac:dyDescent="0.15">
      <c r="A59">
        <f>'Gx circle@1200MHz'!I62</f>
        <v>-0.18077680857958048</v>
      </c>
      <c r="B59">
        <f>'Gx circle@1200MHz'!J62</f>
        <v>-0.26569199713619518</v>
      </c>
    </row>
    <row r="60" spans="1:2" x14ac:dyDescent="0.15">
      <c r="A60">
        <f>'Gx circle@1200MHz'!I63</f>
        <v>-0.166518116737216</v>
      </c>
      <c r="B60">
        <f>'Gx circle@1200MHz'!J63</f>
        <v>-0.25978585359338924</v>
      </c>
    </row>
    <row r="61" spans="1:2" x14ac:dyDescent="0.15">
      <c r="A61">
        <f>'Gx circle@1200MHz'!I64</f>
        <v>-0.15282843784937622</v>
      </c>
      <c r="B61">
        <f>'Gx circle@1200MHz'!J64</f>
        <v>-0.25265945783174598</v>
      </c>
    </row>
    <row r="62" spans="1:2" x14ac:dyDescent="0.15">
      <c r="A62">
        <f>'Gx circle@1200MHz'!I65</f>
        <v>-0.13981195863845147</v>
      </c>
      <c r="B62">
        <f>'Gx circle@1200MHz'!J65</f>
        <v>-0.24436704602604681</v>
      </c>
    </row>
    <row r="63" spans="1:2" x14ac:dyDescent="0.15">
      <c r="A63">
        <f>'Gx circle@1200MHz'!I66</f>
        <v>-0.12756774237080196</v>
      </c>
      <c r="B63">
        <f>'Gx circle@1200MHz'!J66</f>
        <v>-0.23497172843722836</v>
      </c>
    </row>
    <row r="64" spans="1:2" x14ac:dyDescent="0.15">
      <c r="A64">
        <f>'Gx circle@1200MHz'!I67</f>
        <v>-0.11618897492548444</v>
      </c>
      <c r="B64">
        <f>'Gx circle@1200MHz'!J67</f>
        <v>-0.22454500910518932</v>
      </c>
    </row>
    <row r="65" spans="1:2" x14ac:dyDescent="0.15">
      <c r="A65">
        <f>'Gx circle@1200MHz'!I68</f>
        <v>-0.1057622555934454</v>
      </c>
      <c r="B65">
        <f>'Gx circle@1200MHz'!J68</f>
        <v>-0.2131662416598718</v>
      </c>
    </row>
    <row r="66" spans="1:2" x14ac:dyDescent="0.15">
      <c r="A66">
        <f>'Gx circle@1200MHz'!I69</f>
        <v>-9.6366938004626923E-2</v>
      </c>
      <c r="B66">
        <f>'Gx circle@1200MHz'!J69</f>
        <v>-0.20092202539222231</v>
      </c>
    </row>
    <row r="67" spans="1:2" x14ac:dyDescent="0.15">
      <c r="A67">
        <f>'Gx circle@1200MHz'!I70</f>
        <v>-8.8074526198927777E-2</v>
      </c>
      <c r="B67">
        <f>'Gx circle@1200MHz'!J70</f>
        <v>-0.18790554618129757</v>
      </c>
    </row>
    <row r="68" spans="1:2" x14ac:dyDescent="0.15">
      <c r="A68">
        <f>'Gx circle@1200MHz'!I71</f>
        <v>-8.0948130437284466E-2</v>
      </c>
      <c r="B68">
        <f>'Gx circle@1200MHz'!J71</f>
        <v>-0.17421586729345773</v>
      </c>
    </row>
    <row r="69" spans="1:2" x14ac:dyDescent="0.15">
      <c r="A69">
        <f>'Gx circle@1200MHz'!I72</f>
        <v>-7.5041986894478496E-2</v>
      </c>
      <c r="B69">
        <f>'Gx circle@1200MHz'!J72</f>
        <v>-0.15995717545109328</v>
      </c>
    </row>
    <row r="70" spans="1:2" x14ac:dyDescent="0.15">
      <c r="A70">
        <f>'Gx circle@1200MHz'!I73</f>
        <v>-7.0401044889097708E-2</v>
      </c>
      <c r="B70">
        <f>'Gx circle@1200MHz'!J73</f>
        <v>-0.14523798790875841</v>
      </c>
    </row>
    <row r="71" spans="1:2" x14ac:dyDescent="0.15">
      <c r="A71">
        <f>'Gx circle@1200MHz'!I74</f>
        <v>-6.7060624792080359E-2</v>
      </c>
      <c r="B71">
        <f>'Gx circle@1200MHz'!J74</f>
        <v>-0.1301703265713387</v>
      </c>
    </row>
    <row r="72" spans="1:2" x14ac:dyDescent="0.15">
      <c r="A72">
        <f>'Gx circle@1200MHz'!I75</f>
        <v>-6.5046149217365512E-2</v>
      </c>
      <c r="B72">
        <f>'Gx circle@1200MHz'!J75</f>
        <v>-0.11486886543971417</v>
      </c>
    </row>
    <row r="73" spans="1:2" x14ac:dyDescent="0.15">
      <c r="A73">
        <f>'Gx circle@1200MHz'!I76</f>
        <v>-6.4372949540450447E-2</v>
      </c>
      <c r="B73">
        <f>'Gx circle@1200MHz'!J76</f>
        <v>-9.9450057872371739E-2</v>
      </c>
    </row>
  </sheetData>
  <phoneticPr fontId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9" sqref="B19"/>
    </sheetView>
  </sheetViews>
  <sheetFormatPr defaultRowHeight="13.5" x14ac:dyDescent="0.15"/>
  <sheetData>
    <row r="1" spans="1:2" x14ac:dyDescent="0.15">
      <c r="A1">
        <f>'Gx circle@1200MHz'!K4</f>
        <v>-0.12088168100109865</v>
      </c>
      <c r="B1">
        <f>'Gx circle@1200MHz'!L4</f>
        <v>-0.101316669213423</v>
      </c>
    </row>
    <row r="2" spans="1:2" x14ac:dyDescent="0.15">
      <c r="A2">
        <f>'Gx circle@1200MHz'!K5</f>
        <v>-0.1213570811118799</v>
      </c>
      <c r="B2">
        <f>'Gx circle@1200MHz'!L5</f>
        <v>-9.0428216534390954E-2</v>
      </c>
    </row>
    <row r="3" spans="1:2" x14ac:dyDescent="0.15">
      <c r="A3">
        <f>'Gx circle@1200MHz'!K6</f>
        <v>-0.12277966336232619</v>
      </c>
      <c r="B3">
        <f>'Gx circle@1200MHz'!L6</f>
        <v>-7.9622631554873841E-2</v>
      </c>
    </row>
    <row r="4" spans="1:2" x14ac:dyDescent="0.15">
      <c r="A4">
        <f>'Gx circle@1200MHz'!K7</f>
        <v>-0.12513860104253294</v>
      </c>
      <c r="B4">
        <f>'Gx circle@1200MHz'!L7</f>
        <v>-6.8982151301156355E-2</v>
      </c>
    </row>
    <row r="5" spans="1:2" x14ac:dyDescent="0.15">
      <c r="A5">
        <f>'Gx circle@1200MHz'!K8</f>
        <v>-0.12841594121238831</v>
      </c>
      <c r="B5">
        <f>'Gx circle@1200MHz'!L8</f>
        <v>-5.8587756252866947E-2</v>
      </c>
    </row>
    <row r="6" spans="1:2" x14ac:dyDescent="0.15">
      <c r="A6">
        <f>'Gx circle@1200MHz'!K9</f>
        <v>-0.13258674133428755</v>
      </c>
      <c r="B6">
        <f>'Gx circle@1200MHz'!L9</f>
        <v>-4.8518554032630425E-2</v>
      </c>
    </row>
    <row r="7" spans="1:2" x14ac:dyDescent="0.15">
      <c r="A7">
        <f>'Gx circle@1200MHz'!K10</f>
        <v>-0.13761925910090506</v>
      </c>
      <c r="B7">
        <f>'Gx circle@1200MHz'!L10</f>
        <v>-3.8851177349293331E-2</v>
      </c>
    </row>
    <row r="8" spans="1:2" x14ac:dyDescent="0.15">
      <c r="A8">
        <f>'Gx circle@1200MHz'!K11</f>
        <v>-0.1434751940133196</v>
      </c>
      <c r="B8">
        <f>'Gx circle@1200MHz'!L11</f>
        <v>-2.9659200776737477E-2</v>
      </c>
    </row>
    <row r="9" spans="1:2" x14ac:dyDescent="0.15">
      <c r="A9">
        <f>'Gx circle@1200MHz'!K12</f>
        <v>-0.15010997887093747</v>
      </c>
      <c r="B9">
        <f>'Gx circle@1200MHz'!L12</f>
        <v>-2.1012580806947248E-2</v>
      </c>
    </row>
    <row r="10" spans="1:2" x14ac:dyDescent="0.15">
      <c r="A10">
        <f>'Gx circle@1200MHz'!K13</f>
        <v>-0.1574731189547996</v>
      </c>
      <c r="B10">
        <f>'Gx circle@1200MHz'!L13</f>
        <v>-1.2977123438864591E-2</v>
      </c>
    </row>
    <row r="11" spans="1:2" x14ac:dyDescent="0.15">
      <c r="A11">
        <f>'Gx circle@1200MHz'!K14</f>
        <v>-0.16550857632288224</v>
      </c>
      <c r="B11">
        <f>'Gx circle@1200MHz'!L14</f>
        <v>-5.6139833550024609E-3</v>
      </c>
    </row>
    <row r="12" spans="1:2" x14ac:dyDescent="0.15">
      <c r="A12">
        <f>'Gx circle@1200MHz'!K15</f>
        <v>-0.17415519629267245</v>
      </c>
      <c r="B12">
        <f>'Gx circle@1200MHz'!L15</f>
        <v>1.0208015026154232E-3</v>
      </c>
    </row>
    <row r="13" spans="1:2" x14ac:dyDescent="0.15">
      <c r="A13">
        <f>'Gx circle@1200MHz'!K16</f>
        <v>-0.18334717286522831</v>
      </c>
      <c r="B13">
        <f>'Gx circle@1200MHz'!L16</f>
        <v>6.8767364150299354E-3</v>
      </c>
    </row>
    <row r="14" spans="1:2" x14ac:dyDescent="0.15">
      <c r="A14">
        <f>'Gx circle@1200MHz'!K17</f>
        <v>-0.19301454954856542</v>
      </c>
      <c r="B14">
        <f>'Gx circle@1200MHz'!L17</f>
        <v>1.1909254181647455E-2</v>
      </c>
    </row>
    <row r="15" spans="1:2" x14ac:dyDescent="0.15">
      <c r="A15">
        <f>'Gx circle@1200MHz'!K18</f>
        <v>-0.20308375176880195</v>
      </c>
      <c r="B15">
        <f>'Gx circle@1200MHz'!L18</f>
        <v>1.6080054303546698E-2</v>
      </c>
    </row>
    <row r="16" spans="1:2" x14ac:dyDescent="0.15">
      <c r="A16">
        <f>'Gx circle@1200MHz'!K19</f>
        <v>-0.21347814681709137</v>
      </c>
      <c r="B16">
        <f>'Gx circle@1200MHz'!L19</f>
        <v>1.9357394473402068E-2</v>
      </c>
    </row>
    <row r="17" spans="1:2" x14ac:dyDescent="0.15">
      <c r="A17">
        <f>'Gx circle@1200MHz'!K20</f>
        <v>-0.22411862707080882</v>
      </c>
      <c r="B17">
        <f>'Gx circle@1200MHz'!L20</f>
        <v>2.1716332153608811E-2</v>
      </c>
    </row>
    <row r="18" spans="1:2" x14ac:dyDescent="0.15">
      <c r="A18">
        <f>'Gx circle@1200MHz'!K21</f>
        <v>-0.23492421205032596</v>
      </c>
      <c r="B18">
        <f>'Gx circle@1200MHz'!L21</f>
        <v>2.3138914404055105E-2</v>
      </c>
    </row>
    <row r="19" spans="1:2" x14ac:dyDescent="0.15">
      <c r="A19">
        <f>'Gx circle@1200MHz'!K22</f>
        <v>-0.245812664729358</v>
      </c>
      <c r="B19">
        <f>'Gx circle@1200MHz'!L22</f>
        <v>2.3614314514836351E-2</v>
      </c>
    </row>
    <row r="20" spans="1:2" x14ac:dyDescent="0.15">
      <c r="A20">
        <f>'Gx circle@1200MHz'!K23</f>
        <v>-0.25670111740839008</v>
      </c>
      <c r="B20">
        <f>'Gx circle@1200MHz'!L23</f>
        <v>2.3138914404055105E-2</v>
      </c>
    </row>
    <row r="21" spans="1:2" x14ac:dyDescent="0.15">
      <c r="A21">
        <f>'Gx circle@1200MHz'!K24</f>
        <v>-0.26750670238790719</v>
      </c>
      <c r="B21">
        <f>'Gx circle@1200MHz'!L24</f>
        <v>2.1716332153608811E-2</v>
      </c>
    </row>
    <row r="22" spans="1:2" x14ac:dyDescent="0.15">
      <c r="A22">
        <f>'Gx circle@1200MHz'!K25</f>
        <v>-0.27814718264162464</v>
      </c>
      <c r="B22">
        <f>'Gx circle@1200MHz'!L25</f>
        <v>1.9357394473402068E-2</v>
      </c>
    </row>
    <row r="23" spans="1:2" x14ac:dyDescent="0.15">
      <c r="A23">
        <f>'Gx circle@1200MHz'!K26</f>
        <v>-0.28854157768991406</v>
      </c>
      <c r="B23">
        <f>'Gx circle@1200MHz'!L26</f>
        <v>1.6080054303546712E-2</v>
      </c>
    </row>
    <row r="24" spans="1:2" x14ac:dyDescent="0.15">
      <c r="A24">
        <f>'Gx circle@1200MHz'!K27</f>
        <v>-0.29861077991015056</v>
      </c>
      <c r="B24">
        <f>'Gx circle@1200MHz'!L27</f>
        <v>1.1909254181647469E-2</v>
      </c>
    </row>
    <row r="25" spans="1:2" x14ac:dyDescent="0.15">
      <c r="A25">
        <f>'Gx circle@1200MHz'!K28</f>
        <v>-0.30827815659348767</v>
      </c>
      <c r="B25">
        <f>'Gx circle@1200MHz'!L28</f>
        <v>6.8767364150299493E-3</v>
      </c>
    </row>
    <row r="26" spans="1:2" x14ac:dyDescent="0.15">
      <c r="A26">
        <f>'Gx circle@1200MHz'!K29</f>
        <v>-0.3174701331660435</v>
      </c>
      <c r="B26">
        <f>'Gx circle@1200MHz'!L29</f>
        <v>1.020801502615451E-3</v>
      </c>
    </row>
    <row r="27" spans="1:2" x14ac:dyDescent="0.15">
      <c r="A27">
        <f>'Gx circle@1200MHz'!K30</f>
        <v>-0.32611675313583377</v>
      </c>
      <c r="B27">
        <f>'Gx circle@1200MHz'!L30</f>
        <v>-5.6139833550024609E-3</v>
      </c>
    </row>
    <row r="28" spans="1:2" x14ac:dyDescent="0.15">
      <c r="A28">
        <f>'Gx circle@1200MHz'!K31</f>
        <v>-0.33415221050391641</v>
      </c>
      <c r="B28">
        <f>'Gx circle@1200MHz'!L31</f>
        <v>-1.2977123438864577E-2</v>
      </c>
    </row>
    <row r="29" spans="1:2" x14ac:dyDescent="0.15">
      <c r="A29">
        <f>'Gx circle@1200MHz'!K32</f>
        <v>-0.34151535058777854</v>
      </c>
      <c r="B29">
        <f>'Gx circle@1200MHz'!L32</f>
        <v>-2.101258080694722E-2</v>
      </c>
    </row>
    <row r="30" spans="1:2" x14ac:dyDescent="0.15">
      <c r="A30">
        <f>'Gx circle@1200MHz'!K33</f>
        <v>-0.34815013544539641</v>
      </c>
      <c r="B30">
        <f>'Gx circle@1200MHz'!L33</f>
        <v>-2.9659200776737435E-2</v>
      </c>
    </row>
    <row r="31" spans="1:2" x14ac:dyDescent="0.15">
      <c r="A31">
        <f>'Gx circle@1200MHz'!K34</f>
        <v>-0.35400607035781095</v>
      </c>
      <c r="B31">
        <f>'Gx circle@1200MHz'!L34</f>
        <v>-3.8851177349293331E-2</v>
      </c>
    </row>
    <row r="32" spans="1:2" x14ac:dyDescent="0.15">
      <c r="A32">
        <f>'Gx circle@1200MHz'!K35</f>
        <v>-0.35903858812442846</v>
      </c>
      <c r="B32">
        <f>'Gx circle@1200MHz'!L35</f>
        <v>-4.8518554032630418E-2</v>
      </c>
    </row>
    <row r="33" spans="1:2" x14ac:dyDescent="0.15">
      <c r="A33">
        <f>'Gx circle@1200MHz'!K36</f>
        <v>-0.3632093882463277</v>
      </c>
      <c r="B33">
        <f>'Gx circle@1200MHz'!L36</f>
        <v>-5.8587756252866927E-2</v>
      </c>
    </row>
    <row r="34" spans="1:2" x14ac:dyDescent="0.15">
      <c r="A34">
        <f>'Gx circle@1200MHz'!K37</f>
        <v>-0.36648672841618307</v>
      </c>
      <c r="B34">
        <f>'Gx circle@1200MHz'!L37</f>
        <v>-6.8982151301156314E-2</v>
      </c>
    </row>
    <row r="35" spans="1:2" x14ac:dyDescent="0.15">
      <c r="A35">
        <f>'Gx circle@1200MHz'!K38</f>
        <v>-0.3688456660963898</v>
      </c>
      <c r="B35">
        <f>'Gx circle@1200MHz'!L38</f>
        <v>-7.9622631554873841E-2</v>
      </c>
    </row>
    <row r="36" spans="1:2" x14ac:dyDescent="0.15">
      <c r="A36">
        <f>'Gx circle@1200MHz'!K39</f>
        <v>-0.37026824834683614</v>
      </c>
      <c r="B36">
        <f>'Gx circle@1200MHz'!L39</f>
        <v>-9.0428216534390898E-2</v>
      </c>
    </row>
    <row r="37" spans="1:2" x14ac:dyDescent="0.15">
      <c r="A37">
        <f>'Gx circle@1200MHz'!K40</f>
        <v>-0.37074364845761737</v>
      </c>
      <c r="B37">
        <f>'Gx circle@1200MHz'!L40</f>
        <v>-0.10131666921342299</v>
      </c>
    </row>
    <row r="38" spans="1:2" x14ac:dyDescent="0.15">
      <c r="A38">
        <f>'Gx circle@1200MHz'!K41</f>
        <v>-0.37026824834683614</v>
      </c>
      <c r="B38">
        <f>'Gx circle@1200MHz'!L41</f>
        <v>-0.11220512189245502</v>
      </c>
    </row>
    <row r="39" spans="1:2" x14ac:dyDescent="0.15">
      <c r="A39">
        <f>'Gx circle@1200MHz'!K42</f>
        <v>-0.3688456660963898</v>
      </c>
      <c r="B39">
        <f>'Gx circle@1200MHz'!L42</f>
        <v>-0.12301070687197219</v>
      </c>
    </row>
    <row r="40" spans="1:2" x14ac:dyDescent="0.15">
      <c r="A40">
        <f>'Gx circle@1200MHz'!K43</f>
        <v>-0.36648672841618307</v>
      </c>
      <c r="B40">
        <f>'Gx circle@1200MHz'!L43</f>
        <v>-0.1336511871256896</v>
      </c>
    </row>
    <row r="41" spans="1:2" x14ac:dyDescent="0.15">
      <c r="A41">
        <f>'Gx circle@1200MHz'!K44</f>
        <v>-0.3632093882463277</v>
      </c>
      <c r="B41">
        <f>'Gx circle@1200MHz'!L44</f>
        <v>-0.14404558217397906</v>
      </c>
    </row>
    <row r="42" spans="1:2" x14ac:dyDescent="0.15">
      <c r="A42">
        <f>'Gx circle@1200MHz'!K45</f>
        <v>-0.35903858812442846</v>
      </c>
      <c r="B42">
        <f>'Gx circle@1200MHz'!L45</f>
        <v>-0.15411478439421555</v>
      </c>
    </row>
    <row r="43" spans="1:2" x14ac:dyDescent="0.15">
      <c r="A43">
        <f>'Gx circle@1200MHz'!K46</f>
        <v>-0.35400607035781095</v>
      </c>
      <c r="B43">
        <f>'Gx circle@1200MHz'!L46</f>
        <v>-0.1637821610775527</v>
      </c>
    </row>
    <row r="44" spans="1:2" x14ac:dyDescent="0.15">
      <c r="A44">
        <f>'Gx circle@1200MHz'!K47</f>
        <v>-0.34815013544539647</v>
      </c>
      <c r="B44">
        <f>'Gx circle@1200MHz'!L47</f>
        <v>-0.17297413765010849</v>
      </c>
    </row>
    <row r="45" spans="1:2" x14ac:dyDescent="0.15">
      <c r="A45">
        <f>'Gx circle@1200MHz'!K48</f>
        <v>-0.34151535058777854</v>
      </c>
      <c r="B45">
        <f>'Gx circle@1200MHz'!L48</f>
        <v>-0.18162075761989876</v>
      </c>
    </row>
    <row r="46" spans="1:2" x14ac:dyDescent="0.15">
      <c r="A46">
        <f>'Gx circle@1200MHz'!K49</f>
        <v>-0.33415221050391641</v>
      </c>
      <c r="B46">
        <f>'Gx circle@1200MHz'!L49</f>
        <v>-0.18965621498798141</v>
      </c>
    </row>
    <row r="47" spans="1:2" x14ac:dyDescent="0.15">
      <c r="A47">
        <f>'Gx circle@1200MHz'!K50</f>
        <v>-0.32611675313583377</v>
      </c>
      <c r="B47">
        <f>'Gx circle@1200MHz'!L50</f>
        <v>-0.19701935507184354</v>
      </c>
    </row>
    <row r="48" spans="1:2" x14ac:dyDescent="0.15">
      <c r="A48">
        <f>'Gx circle@1200MHz'!K51</f>
        <v>-0.31747013316604356</v>
      </c>
      <c r="B48">
        <f>'Gx circle@1200MHz'!L51</f>
        <v>-0.20365413992946141</v>
      </c>
    </row>
    <row r="49" spans="1:2" x14ac:dyDescent="0.15">
      <c r="A49">
        <f>'Gx circle@1200MHz'!K52</f>
        <v>-0.30827815659348773</v>
      </c>
      <c r="B49">
        <f>'Gx circle@1200MHz'!L52</f>
        <v>-0.20951007484187589</v>
      </c>
    </row>
    <row r="50" spans="1:2" x14ac:dyDescent="0.15">
      <c r="A50">
        <f>'Gx circle@1200MHz'!K53</f>
        <v>-0.29861077991015061</v>
      </c>
      <c r="B50">
        <f>'Gx circle@1200MHz'!L53</f>
        <v>-0.21454259260849343</v>
      </c>
    </row>
    <row r="51" spans="1:2" x14ac:dyDescent="0.15">
      <c r="A51">
        <f>'Gx circle@1200MHz'!K54</f>
        <v>-0.28854157768991412</v>
      </c>
      <c r="B51">
        <f>'Gx circle@1200MHz'!L54</f>
        <v>-0.2187133927303927</v>
      </c>
    </row>
    <row r="52" spans="1:2" x14ac:dyDescent="0.15">
      <c r="A52">
        <f>'Gx circle@1200MHz'!K55</f>
        <v>-0.27814718264162464</v>
      </c>
      <c r="B52">
        <f>'Gx circle@1200MHz'!L55</f>
        <v>-0.22199073290024807</v>
      </c>
    </row>
    <row r="53" spans="1:2" x14ac:dyDescent="0.15">
      <c r="A53">
        <f>'Gx circle@1200MHz'!K56</f>
        <v>-0.26750670238790719</v>
      </c>
      <c r="B53">
        <f>'Gx circle@1200MHz'!L56</f>
        <v>-0.2243496705804548</v>
      </c>
    </row>
    <row r="54" spans="1:2" x14ac:dyDescent="0.15">
      <c r="A54">
        <f>'Gx circle@1200MHz'!K57</f>
        <v>-0.25670111740839008</v>
      </c>
      <c r="B54">
        <f>'Gx circle@1200MHz'!L57</f>
        <v>-0.2257722528309011</v>
      </c>
    </row>
    <row r="55" spans="1:2" x14ac:dyDescent="0.15">
      <c r="A55">
        <f>'Gx circle@1200MHz'!K58</f>
        <v>-0.24581266472935803</v>
      </c>
      <c r="B55">
        <f>'Gx circle@1200MHz'!L58</f>
        <v>-0.22624765294168236</v>
      </c>
    </row>
    <row r="56" spans="1:2" x14ac:dyDescent="0.15">
      <c r="A56">
        <f>'Gx circle@1200MHz'!K59</f>
        <v>-0.23492421205032599</v>
      </c>
      <c r="B56">
        <f>'Gx circle@1200MHz'!L59</f>
        <v>-0.2257722528309011</v>
      </c>
    </row>
    <row r="57" spans="1:2" x14ac:dyDescent="0.15">
      <c r="A57">
        <f>'Gx circle@1200MHz'!K60</f>
        <v>-0.22411862707080887</v>
      </c>
      <c r="B57">
        <f>'Gx circle@1200MHz'!L60</f>
        <v>-0.22434967058045482</v>
      </c>
    </row>
    <row r="58" spans="1:2" x14ac:dyDescent="0.15">
      <c r="A58">
        <f>'Gx circle@1200MHz'!K61</f>
        <v>-0.21347814681709132</v>
      </c>
      <c r="B58">
        <f>'Gx circle@1200MHz'!L61</f>
        <v>-0.22199073290024807</v>
      </c>
    </row>
    <row r="59" spans="1:2" x14ac:dyDescent="0.15">
      <c r="A59">
        <f>'Gx circle@1200MHz'!K62</f>
        <v>-0.20308375176880203</v>
      </c>
      <c r="B59">
        <f>'Gx circle@1200MHz'!L62</f>
        <v>-0.21871339273039272</v>
      </c>
    </row>
    <row r="60" spans="1:2" x14ac:dyDescent="0.15">
      <c r="A60">
        <f>'Gx circle@1200MHz'!K63</f>
        <v>-0.1930145495485654</v>
      </c>
      <c r="B60">
        <f>'Gx circle@1200MHz'!L63</f>
        <v>-0.21454259260849345</v>
      </c>
    </row>
    <row r="61" spans="1:2" x14ac:dyDescent="0.15">
      <c r="A61">
        <f>'Gx circle@1200MHz'!K64</f>
        <v>-0.18334717286522831</v>
      </c>
      <c r="B61">
        <f>'Gx circle@1200MHz'!L64</f>
        <v>-0.20951007484187595</v>
      </c>
    </row>
    <row r="62" spans="1:2" x14ac:dyDescent="0.15">
      <c r="A62">
        <f>'Gx circle@1200MHz'!K65</f>
        <v>-0.17415519629267248</v>
      </c>
      <c r="B62">
        <f>'Gx circle@1200MHz'!L65</f>
        <v>-0.20365413992946141</v>
      </c>
    </row>
    <row r="63" spans="1:2" x14ac:dyDescent="0.15">
      <c r="A63">
        <f>'Gx circle@1200MHz'!K66</f>
        <v>-0.16550857632288224</v>
      </c>
      <c r="B63">
        <f>'Gx circle@1200MHz'!L66</f>
        <v>-0.19701935507184354</v>
      </c>
    </row>
    <row r="64" spans="1:2" x14ac:dyDescent="0.15">
      <c r="A64">
        <f>'Gx circle@1200MHz'!K67</f>
        <v>-0.1574731189547996</v>
      </c>
      <c r="B64">
        <f>'Gx circle@1200MHz'!L67</f>
        <v>-0.18965621498798144</v>
      </c>
    </row>
    <row r="65" spans="1:2" x14ac:dyDescent="0.15">
      <c r="A65">
        <f>'Gx circle@1200MHz'!K68</f>
        <v>-0.15010997887093749</v>
      </c>
      <c r="B65">
        <f>'Gx circle@1200MHz'!L68</f>
        <v>-0.18162075761989879</v>
      </c>
    </row>
    <row r="66" spans="1:2" x14ac:dyDescent="0.15">
      <c r="A66">
        <f>'Gx circle@1200MHz'!K69</f>
        <v>-0.1434751940133196</v>
      </c>
      <c r="B66">
        <f>'Gx circle@1200MHz'!L69</f>
        <v>-0.17297413765010858</v>
      </c>
    </row>
    <row r="67" spans="1:2" x14ac:dyDescent="0.15">
      <c r="A67">
        <f>'Gx circle@1200MHz'!K70</f>
        <v>-0.13761925910090511</v>
      </c>
      <c r="B67">
        <f>'Gx circle@1200MHz'!L70</f>
        <v>-0.16378216107755272</v>
      </c>
    </row>
    <row r="68" spans="1:2" x14ac:dyDescent="0.15">
      <c r="A68">
        <f>'Gx circle@1200MHz'!K71</f>
        <v>-0.13258674133428758</v>
      </c>
      <c r="B68">
        <f>'Gx circle@1200MHz'!L71</f>
        <v>-0.15411478439421564</v>
      </c>
    </row>
    <row r="69" spans="1:2" x14ac:dyDescent="0.15">
      <c r="A69">
        <f>'Gx circle@1200MHz'!K72</f>
        <v>-0.12841594121238831</v>
      </c>
      <c r="B69">
        <f>'Gx circle@1200MHz'!L72</f>
        <v>-0.14404558217397903</v>
      </c>
    </row>
    <row r="70" spans="1:2" x14ac:dyDescent="0.15">
      <c r="A70">
        <f>'Gx circle@1200MHz'!K73</f>
        <v>-0.12513860104253294</v>
      </c>
      <c r="B70">
        <f>'Gx circle@1200MHz'!L73</f>
        <v>-0.13365118712568963</v>
      </c>
    </row>
    <row r="71" spans="1:2" x14ac:dyDescent="0.15">
      <c r="A71">
        <f>'Gx circle@1200MHz'!K74</f>
        <v>-0.12277966336232621</v>
      </c>
      <c r="B71">
        <f>'Gx circle@1200MHz'!L74</f>
        <v>-0.12301070687197228</v>
      </c>
    </row>
    <row r="72" spans="1:2" x14ac:dyDescent="0.15">
      <c r="A72">
        <f>'Gx circle@1200MHz'!K75</f>
        <v>-0.1213570811118799</v>
      </c>
      <c r="B72">
        <f>'Gx circle@1200MHz'!L75</f>
        <v>-0.11220512189245506</v>
      </c>
    </row>
    <row r="73" spans="1:2" x14ac:dyDescent="0.15">
      <c r="A73">
        <f>'Gx circle@1200MHz'!K76</f>
        <v>-0.12088168100109865</v>
      </c>
      <c r="B73">
        <f>'Gx circle@1200MHz'!L76</f>
        <v>-0.10131666921342303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5"/>
  <sheetViews>
    <sheetView tabSelected="1" topLeftCell="G1" zoomScaleNormal="100" workbookViewId="0">
      <selection activeCell="A8" sqref="A8:XFD8"/>
    </sheetView>
  </sheetViews>
  <sheetFormatPr defaultRowHeight="13.5" x14ac:dyDescent="0.15"/>
  <cols>
    <col min="1" max="2" width="9.5" customWidth="1"/>
    <col min="3" max="6" width="14" customWidth="1"/>
    <col min="7" max="10" width="9" style="2"/>
    <col min="29" max="33" width="3" customWidth="1"/>
    <col min="36" max="40" width="3" customWidth="1"/>
    <col min="43" max="47" width="3" customWidth="1"/>
    <col min="50" max="54" width="3" customWidth="1"/>
  </cols>
  <sheetData>
    <row r="1" spans="1:54" ht="14.25" thickBot="1" x14ac:dyDescent="0.2">
      <c r="A1" s="13"/>
      <c r="B1" s="14"/>
      <c r="C1" s="41" t="s">
        <v>39</v>
      </c>
      <c r="D1" s="42"/>
      <c r="E1" s="42"/>
      <c r="F1" s="42"/>
      <c r="G1" s="41" t="s">
        <v>38</v>
      </c>
      <c r="H1" s="42"/>
      <c r="I1" s="42"/>
      <c r="J1" s="42"/>
      <c r="K1" s="40" t="s">
        <v>59</v>
      </c>
      <c r="L1" s="40"/>
      <c r="M1" s="40"/>
      <c r="N1" s="40"/>
      <c r="O1" s="40"/>
      <c r="P1" s="40"/>
      <c r="Q1" s="40"/>
      <c r="R1" s="40"/>
      <c r="S1" s="40" t="s">
        <v>45</v>
      </c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</row>
    <row r="2" spans="1:54" x14ac:dyDescent="0.15">
      <c r="A2" s="13" t="s">
        <v>37</v>
      </c>
      <c r="B2" s="13" t="s">
        <v>36</v>
      </c>
      <c r="C2" s="9" t="s">
        <v>35</v>
      </c>
      <c r="D2" s="9" t="s">
        <v>34</v>
      </c>
      <c r="E2" s="9" t="s">
        <v>33</v>
      </c>
      <c r="F2" s="12" t="s">
        <v>32</v>
      </c>
      <c r="G2" s="11" t="s">
        <v>31</v>
      </c>
      <c r="H2" s="11" t="s">
        <v>30</v>
      </c>
      <c r="I2" s="11" t="s">
        <v>29</v>
      </c>
      <c r="J2" s="11" t="s">
        <v>28</v>
      </c>
      <c r="K2" s="11" t="s">
        <v>40</v>
      </c>
      <c r="L2" s="11" t="s">
        <v>41</v>
      </c>
      <c r="M2" s="11" t="s">
        <v>42</v>
      </c>
      <c r="N2" s="11" t="s">
        <v>41</v>
      </c>
      <c r="O2" s="11" t="s">
        <v>43</v>
      </c>
      <c r="P2" s="11" t="s">
        <v>41</v>
      </c>
      <c r="Q2" s="11" t="s">
        <v>44</v>
      </c>
      <c r="R2" s="11" t="s">
        <v>41</v>
      </c>
      <c r="S2" s="15" t="s">
        <v>46</v>
      </c>
      <c r="T2" s="24" t="s">
        <v>54</v>
      </c>
      <c r="U2" s="25" t="s">
        <v>41</v>
      </c>
      <c r="V2" s="16" t="s">
        <v>58</v>
      </c>
      <c r="W2" s="16" t="s">
        <v>53</v>
      </c>
      <c r="X2" s="16" t="s">
        <v>60</v>
      </c>
      <c r="Y2" s="16" t="s">
        <v>51</v>
      </c>
      <c r="Z2" s="17" t="s">
        <v>52</v>
      </c>
      <c r="AA2" s="24" t="s">
        <v>55</v>
      </c>
      <c r="AB2" s="25" t="s">
        <v>41</v>
      </c>
      <c r="AC2" s="16" t="s">
        <v>47</v>
      </c>
      <c r="AD2" s="16" t="s">
        <v>61</v>
      </c>
      <c r="AE2" s="16" t="s">
        <v>62</v>
      </c>
      <c r="AF2" s="16" t="s">
        <v>51</v>
      </c>
      <c r="AG2" s="17" t="s">
        <v>52</v>
      </c>
      <c r="AH2" s="24" t="s">
        <v>56</v>
      </c>
      <c r="AI2" s="25" t="s">
        <v>41</v>
      </c>
      <c r="AJ2" s="16" t="s">
        <v>48</v>
      </c>
      <c r="AK2" s="16" t="s">
        <v>63</v>
      </c>
      <c r="AL2" s="16" t="s">
        <v>64</v>
      </c>
      <c r="AM2" s="16" t="s">
        <v>51</v>
      </c>
      <c r="AN2" s="17" t="s">
        <v>52</v>
      </c>
      <c r="AO2" s="24" t="s">
        <v>65</v>
      </c>
      <c r="AP2" s="25" t="s">
        <v>41</v>
      </c>
      <c r="AQ2" s="16" t="s">
        <v>49</v>
      </c>
      <c r="AR2" s="16" t="s">
        <v>66</v>
      </c>
      <c r="AS2" s="16" t="s">
        <v>67</v>
      </c>
      <c r="AT2" s="16" t="s">
        <v>51</v>
      </c>
      <c r="AU2" s="17" t="s">
        <v>52</v>
      </c>
      <c r="AV2" s="24" t="s">
        <v>57</v>
      </c>
      <c r="AW2" s="25" t="s">
        <v>41</v>
      </c>
      <c r="AX2" s="16" t="s">
        <v>50</v>
      </c>
      <c r="AY2" s="16" t="s">
        <v>68</v>
      </c>
      <c r="AZ2" s="16" t="s">
        <v>69</v>
      </c>
      <c r="BA2" s="16" t="s">
        <v>51</v>
      </c>
      <c r="BB2" s="17" t="s">
        <v>52</v>
      </c>
    </row>
    <row r="3" spans="1:54" ht="18.75" customHeight="1" x14ac:dyDescent="0.15">
      <c r="A3" s="9">
        <f>'2SC3356_NE85633F'!B9*1000000000</f>
        <v>200000000</v>
      </c>
      <c r="B3" s="8">
        <f t="shared" ref="B3:B12" si="0">A3/1000000000</f>
        <v>0.2</v>
      </c>
      <c r="C3" s="7" t="str">
        <f>COMPLEX('2SC3356_NE85633F'!C9*COS('2SC3356_NE85633F'!D9*PI()/180),'2SC3356_NE85633F'!C9*SIN('2SC3356_NE85633F'!D9*PI()/180))</f>
        <v>-0.0991140079010077-0.324187312271469i</v>
      </c>
      <c r="D3" s="7" t="str">
        <f>COMPLEX('2SC3356_NE85633F'!E9*COS('2SC3356_NE85633F'!F9*PI()/180),'2SC3356_NE85633F'!E9*SIN('2SC3356_NE85633F'!F9*PI()/180))</f>
        <v>-5.29524415251303+15.6441249472534i</v>
      </c>
      <c r="E3" s="7" t="str">
        <f>COMPLEX('2SC3356_NE85633F'!G9*COS('2SC3356_NE85633F'!H9*PI()/180),'2SC3356_NE85633F'!G9*SIN('2SC3356_NE85633F'!H9*PI()/180))</f>
        <v>0.0141799555372952+0.0319988884331992i</v>
      </c>
      <c r="F3" s="6" t="str">
        <f>COMPLEX('2SC3356_NE85633F'!I9*COS('2SC3356_NE85633F'!J9*PI()/180),'2SC3356_NE85633F'!I9*SIN('2SC3356_NE85633F'!J9*PI()/180))</f>
        <v>0.368493221112722-0.273667217609218i</v>
      </c>
      <c r="G3" s="5" t="str">
        <f t="shared" ref="G3:G12" si="1">IMCONJUGATE(C3)</f>
        <v>-0.0991140079010077+0.324187312271469i</v>
      </c>
      <c r="H3" s="5" t="str">
        <f t="shared" ref="H3:H12" si="2">IMCONJUGATE(F3)</f>
        <v>0.368493221112722+0.273667217609218i</v>
      </c>
      <c r="I3" s="5">
        <f t="shared" ref="I3:I12" si="3">IMABS(C3)</f>
        <v>0.33899999999999997</v>
      </c>
      <c r="J3" s="5">
        <f t="shared" ref="J3:J12" si="4">IMABS(F3)</f>
        <v>0.45900000000000057</v>
      </c>
      <c r="K3" s="9">
        <f t="shared" ref="K3:K12" si="5">1/(1-I3^2)</f>
        <v>1.1298426468145781</v>
      </c>
      <c r="L3" s="9">
        <f>10*LOG(K3)</f>
        <v>0.53017963502350784</v>
      </c>
      <c r="M3" s="9">
        <f t="shared" ref="M3:M12" si="6">1/(1-J3^2)</f>
        <v>1.2669148975255895</v>
      </c>
      <c r="N3" s="9">
        <f>10*LOG(M3)</f>
        <v>1.0274744299997929</v>
      </c>
      <c r="O3" s="9">
        <f t="shared" ref="O3:O12" si="7">(IMABS(D3))^2</f>
        <v>272.77825599999971</v>
      </c>
      <c r="P3" s="9">
        <f>10*LOG(O3)</f>
        <v>24.358097484053289</v>
      </c>
      <c r="Q3" s="9">
        <f>K3*M3*O3</f>
        <v>390.45874577009357</v>
      </c>
      <c r="R3" s="9">
        <f>10*LOG(Q3)</f>
        <v>25.915751549076585</v>
      </c>
      <c r="S3" s="12">
        <f>(K3-1)/4</f>
        <v>3.2460661703644533E-2</v>
      </c>
      <c r="T3" s="26">
        <f>AA3-$S3</f>
        <v>0.96753933829635552</v>
      </c>
      <c r="U3" s="10">
        <f>10*LOG(T3)</f>
        <v>-0.14331368368254732</v>
      </c>
      <c r="V3" s="9">
        <f>T3/$K3</f>
        <v>0.8563487500000001</v>
      </c>
      <c r="W3" s="9">
        <f>(SQRT(1-V3)*(1-$I3^2))/(1-$I3^2*(1-V3))</f>
        <v>0.34108777214114688</v>
      </c>
      <c r="X3" s="13" t="str">
        <f t="shared" ref="X3:X12" si="8">IMDIV(IMPRODUCT(V3,$G3),(1-$I3^2*(1-$V3)))</f>
        <v>-0.0863008584040176+0.28227738868821i</v>
      </c>
      <c r="Y3" s="13">
        <f>IMREAL(X3)</f>
        <v>-8.6300858404017605E-2</v>
      </c>
      <c r="Z3" s="19">
        <f>IMAGINARY(X3)</f>
        <v>0.28227738868821001</v>
      </c>
      <c r="AA3" s="26">
        <v>1</v>
      </c>
      <c r="AB3" s="10">
        <f>10*LOG(AA3)</f>
        <v>0</v>
      </c>
      <c r="AC3" s="9">
        <f>AA3/$K3</f>
        <v>0.88507899999999995</v>
      </c>
      <c r="AD3" s="9">
        <f>(SQRT(1-AC3)*(1-$I3^2))/(1-$I3^2*(1-AC3))</f>
        <v>0.30405741752106213</v>
      </c>
      <c r="AE3" s="13" t="str">
        <f t="shared" ref="AE3:AE12" si="9">IMDIV(IMPRODUCT(AC3,$G3),(1-$I3^2*(1-$V3)))</f>
        <v>-0.0891962269523596+0.291747712486032i</v>
      </c>
      <c r="AF3" s="13">
        <f>IMREAL(AE3)</f>
        <v>-8.9196226952359597E-2</v>
      </c>
      <c r="AG3" s="19">
        <f>IMAGINARY(AE3)</f>
        <v>0.29174771248603198</v>
      </c>
      <c r="AH3" s="26">
        <f>AA3+$S3</f>
        <v>1.0324606617036445</v>
      </c>
      <c r="AI3" s="10">
        <f>10*LOG(AH3)</f>
        <v>0.13873513373958005</v>
      </c>
      <c r="AJ3" s="9">
        <f>AH3/$K3</f>
        <v>0.91380924999999991</v>
      </c>
      <c r="AK3" s="9">
        <f>(SQRT(1-AJ3)*(1-$I3^2))/(1-$I3^2*(1-AJ3))</f>
        <v>0.26244333919519641</v>
      </c>
      <c r="AL3" s="13" t="str">
        <f t="shared" ref="AL3:AL12" si="10">IMDIV(IMPRODUCT(AJ3,$G3),(1-$I3^2*(1-$V3)))</f>
        <v>-0.0920915955007016+0.301218036283853i</v>
      </c>
      <c r="AM3" s="13">
        <f>IMREAL(AL3)</f>
        <v>-9.2091595500701603E-2</v>
      </c>
      <c r="AN3" s="19">
        <f>IMAGINARY(AL3)</f>
        <v>0.30121803628385302</v>
      </c>
      <c r="AO3" s="26">
        <f>AH3+$S3</f>
        <v>1.064921323407289</v>
      </c>
      <c r="AP3" s="10">
        <f>10*LOG(AO3)</f>
        <v>0.27317523199885718</v>
      </c>
      <c r="AQ3" s="9">
        <f>AO3/$K3</f>
        <v>0.94253949999999986</v>
      </c>
      <c r="AR3" s="9">
        <f>(SQRT(1-AQ3)*(1-$I3^2))/(1-$I3^2*(1-AQ3))</f>
        <v>0.21357188242280936</v>
      </c>
      <c r="AS3" s="13" t="str">
        <f t="shared" ref="AS3:AS12" si="11">IMDIV(IMPRODUCT(AQ3,$G3),(1-$I3^2*(1-$V3)))</f>
        <v>-0.0949869640490436+0.310688360081673i</v>
      </c>
      <c r="AT3" s="13">
        <f>IMREAL(AS3)</f>
        <v>-9.4986964049043596E-2</v>
      </c>
      <c r="AU3" s="19">
        <f>IMAGINARY(AS3)</f>
        <v>0.310688360081673</v>
      </c>
      <c r="AV3" s="26">
        <f>AO3+$S3</f>
        <v>1.0973819851109334</v>
      </c>
      <c r="AW3" s="10">
        <f>10*LOG(AV3)</f>
        <v>0.40357826434935856</v>
      </c>
      <c r="AX3" s="9">
        <f>AV3/$K3</f>
        <v>0.97126974999999982</v>
      </c>
      <c r="AY3" s="9">
        <f>(SQRT(1-AX3)*(1-$I3^2))/(1-$I3^2*(1-AX3))</f>
        <v>0.15051785667110087</v>
      </c>
      <c r="AZ3" s="13" t="str">
        <f t="shared" ref="AZ3:AZ12" si="12">IMDIV(IMPRODUCT(AX3,$G3),(1-$I3^2*(1-$V3)))</f>
        <v>-0.0978823325973858+0.320158683879495i</v>
      </c>
      <c r="BA3" s="13">
        <f>IMREAL(AZ3)</f>
        <v>-9.7882332597385796E-2</v>
      </c>
      <c r="BB3" s="19">
        <f>IMAGINARY(AZ3)</f>
        <v>0.32015868387949498</v>
      </c>
    </row>
    <row r="4" spans="1:54" ht="18.75" customHeight="1" x14ac:dyDescent="0.15">
      <c r="A4" s="9">
        <f>'2SC3356_NE85633F'!B10*1000000000</f>
        <v>400000000</v>
      </c>
      <c r="B4" s="8">
        <f t="shared" si="0"/>
        <v>0.4</v>
      </c>
      <c r="C4" s="7" t="str">
        <f>COMPLEX('2SC3356_NE85633F'!C10*COS('2SC3356_NE85633F'!D10*PI()/180),'2SC3356_NE85633F'!C10*SIN('2SC3356_NE85633F'!D10*PI()/180))</f>
        <v>-0.217109781741889-0.139382002683235i</v>
      </c>
      <c r="D4" s="7" t="str">
        <f>COMPLEX('2SC3356_NE85633F'!E10*COS('2SC3356_NE85633F'!F10*PI()/180),'2SC3356_NE85633F'!E10*SIN('2SC3356_NE85633F'!F10*PI()/180))</f>
        <v>-0.327155031332133+8.92200389965584i</v>
      </c>
      <c r="E4" s="7" t="str">
        <f>COMPLEX('2SC3356_NE85633F'!G10*COS('2SC3356_NE85633F'!H10*PI()/180),'2SC3356_NE85633F'!G10*SIN('2SC3356_NE85633F'!H10*PI()/180))</f>
        <v>0.0195340892674294+0.056731114535959i</v>
      </c>
      <c r="F4" s="6" t="str">
        <f>COMPLEX('2SC3356_NE85633F'!I10*COS('2SC3356_NE85633F'!J10*PI()/180),'2SC3356_NE85633F'!I10*SIN('2SC3356_NE85633F'!J10*PI()/180))</f>
        <v>0.287989613535304-0.18630883633308i</v>
      </c>
      <c r="G4" s="5" t="str">
        <f t="shared" si="1"/>
        <v>-0.217109781741889+0.139382002683235i</v>
      </c>
      <c r="H4" s="5" t="str">
        <f t="shared" si="2"/>
        <v>0.287989613535304+0.18630883633308i</v>
      </c>
      <c r="I4" s="5">
        <f t="shared" si="3"/>
        <v>0.25800000000000001</v>
      </c>
      <c r="J4" s="5">
        <f t="shared" si="4"/>
        <v>0.34300000000000019</v>
      </c>
      <c r="K4" s="9">
        <f t="shared" si="5"/>
        <v>1.071310727248574</v>
      </c>
      <c r="L4" s="9">
        <f t="shared" ref="L4:L12" si="13">10*LOG(K4)</f>
        <v>0.29915453611722775</v>
      </c>
      <c r="M4" s="9">
        <f t="shared" si="6"/>
        <v>1.1333358266721523</v>
      </c>
      <c r="N4" s="9">
        <f t="shared" ref="N4:N12" si="14">10*LOG(M4)</f>
        <v>0.54358617771503959</v>
      </c>
      <c r="O4" s="9">
        <f t="shared" si="7"/>
        <v>79.709183999999951</v>
      </c>
      <c r="P4" s="9">
        <f t="shared" ref="P4:P12" si="15">10*LOG(O4)</f>
        <v>19.01508363187007</v>
      </c>
      <c r="Q4" s="9">
        <f t="shared" ref="Q4:Q12" si="16">K4*M4*O4</f>
        <v>96.779290644460502</v>
      </c>
      <c r="R4" s="9">
        <f t="shared" ref="R4:R12" si="17">10*LOG(Q4)</f>
        <v>19.857824345702333</v>
      </c>
      <c r="S4" s="12">
        <f t="shared" ref="S4:S12" si="18">(K4-1)/4</f>
        <v>1.7827681812143503E-2</v>
      </c>
      <c r="T4" s="26">
        <f t="shared" ref="T4:T12" si="19">AA4-$S4</f>
        <v>0.98217231818785655</v>
      </c>
      <c r="U4" s="10">
        <f t="shared" ref="U4:U12" si="20">10*LOG(T4)</f>
        <v>-7.8123103058992213E-2</v>
      </c>
      <c r="V4" s="9">
        <f t="shared" ref="V4:V12" si="21">T4/$K4</f>
        <v>0.91679500000000014</v>
      </c>
      <c r="W4" s="9">
        <f t="shared" ref="W4:W12" si="22">(SQRT(1-V4)*(1-$I4^2))/(1-$I4^2*(1-V4))</f>
        <v>0.27075174604628682</v>
      </c>
      <c r="X4" s="13" t="str">
        <f t="shared" si="8"/>
        <v>-0.200153705165601+0.128496394987939i</v>
      </c>
      <c r="Y4" s="13">
        <f t="shared" ref="Y4:Y12" si="23">IMREAL(X4)</f>
        <v>-0.20015370516560099</v>
      </c>
      <c r="Z4" s="19">
        <f t="shared" ref="Z4:Z12" si="24">IMAGINARY(X4)</f>
        <v>0.12849639498793899</v>
      </c>
      <c r="AA4" s="26">
        <v>1</v>
      </c>
      <c r="AB4" s="10">
        <f t="shared" ref="AB4:AB12" si="25">10*LOG(AA4)</f>
        <v>0</v>
      </c>
      <c r="AC4" s="9">
        <f t="shared" ref="AC4:AC12" si="26">AA4/$K4</f>
        <v>0.93343600000000004</v>
      </c>
      <c r="AD4" s="9">
        <f t="shared" ref="AD4:AD12" si="27">(SQRT(1-AC4)*(1-$I4^2))/(1-$I4^2*(1-AC4))</f>
        <v>0.24189828270971073</v>
      </c>
      <c r="AE4" s="13" t="str">
        <f t="shared" si="9"/>
        <v>-0.203786750511246+0.130828768647258i</v>
      </c>
      <c r="AF4" s="13">
        <f t="shared" ref="AF4:AF12" si="28">IMREAL(AE4)</f>
        <v>-0.20378675051124601</v>
      </c>
      <c r="AG4" s="19">
        <f t="shared" ref="AG4:AG12" si="29">IMAGINARY(AE4)</f>
        <v>0.13082876864725801</v>
      </c>
      <c r="AH4" s="26">
        <f t="shared" ref="AH4:AH12" si="30">AA4+$S4</f>
        <v>1.0178276818121434</v>
      </c>
      <c r="AI4" s="10">
        <f t="shared" ref="AI4:AI12" si="31">10*LOG(AH4)</f>
        <v>7.674258184730981E-2</v>
      </c>
      <c r="AJ4" s="9">
        <f t="shared" ref="AJ4:AJ12" si="32">AH4/$K4</f>
        <v>0.95007699999999995</v>
      </c>
      <c r="AK4" s="9">
        <f t="shared" ref="AK4:AK12" si="33">(SQRT(1-AJ4)*(1-$I4^2))/(1-$I4^2*(1-AJ4))</f>
        <v>0.20925723390518575</v>
      </c>
      <c r="AL4" s="13" t="str">
        <f t="shared" si="10"/>
        <v>-0.207419795856891+0.133161142306576i</v>
      </c>
      <c r="AM4" s="13">
        <f t="shared" ref="AM4:AM12" si="34">IMREAL(AL4)</f>
        <v>-0.20741979585689099</v>
      </c>
      <c r="AN4" s="19">
        <f t="shared" ref="AN4:AN12" si="35">IMAGINARY(AL4)</f>
        <v>0.133161142306576</v>
      </c>
      <c r="AO4" s="26">
        <f t="shared" ref="AO4:AO12" si="36">AH4+$S4</f>
        <v>1.0356553636242869</v>
      </c>
      <c r="AP4" s="10">
        <f t="shared" ref="AP4:AP12" si="37">10*LOG(AO4)</f>
        <v>0.15215258713244259</v>
      </c>
      <c r="AQ4" s="9">
        <f t="shared" ref="AQ4:AQ12" si="38">AO4/$K4</f>
        <v>0.96671799999999997</v>
      </c>
      <c r="AR4" s="9">
        <f t="shared" ref="AR4:AR12" si="39">(SQRT(1-AQ4)*(1-$I4^2))/(1-$I4^2*(1-AQ4))</f>
        <v>0.1706681380540194</v>
      </c>
      <c r="AS4" s="13" t="str">
        <f t="shared" si="11"/>
        <v>-0.211052841202536+0.135493515965894i</v>
      </c>
      <c r="AT4" s="13">
        <f t="shared" ref="AT4:AT12" si="40">IMREAL(AS4)</f>
        <v>-0.21105284120253601</v>
      </c>
      <c r="AU4" s="19">
        <f t="shared" ref="AU4:AU12" si="41">IMAGINARY(AS4)</f>
        <v>0.13549351596589401</v>
      </c>
      <c r="AV4" s="26">
        <f t="shared" ref="AV4:AV12" si="42">AO4+$S4</f>
        <v>1.0534830454364303</v>
      </c>
      <c r="AW4" s="10">
        <f t="shared" ref="AW4:AW12" si="43">10*LOG(AV4)</f>
        <v>0.22627550544353781</v>
      </c>
      <c r="AX4" s="9">
        <f t="shared" ref="AX4:AX12" si="44">AV4/$K4</f>
        <v>0.98335899999999987</v>
      </c>
      <c r="AY4" s="9">
        <f t="shared" ref="AY4:AY12" si="45">(SQRT(1-AX4)*(1-$I4^2))/(1-$I4^2*(1-AX4))</f>
        <v>0.12054677263829748</v>
      </c>
      <c r="AZ4" s="13" t="str">
        <f t="shared" si="12"/>
        <v>-0.214685886548181+0.137825889625211i</v>
      </c>
      <c r="BA4" s="13">
        <f t="shared" ref="BA4:BA12" si="46">IMREAL(AZ4)</f>
        <v>-0.21468588654818099</v>
      </c>
      <c r="BB4" s="19">
        <f t="shared" ref="BB4:BB12" si="47">IMAGINARY(AZ4)</f>
        <v>0.137825889625211</v>
      </c>
    </row>
    <row r="5" spans="1:54" ht="18.75" customHeight="1" x14ac:dyDescent="0.15">
      <c r="A5" s="9">
        <f>'2SC3356_NE85633F'!B11*1000000000</f>
        <v>600000000</v>
      </c>
      <c r="B5" s="8">
        <f t="shared" si="0"/>
        <v>0.6</v>
      </c>
      <c r="C5" s="7" t="str">
        <f>COMPLEX('2SC3356_NE85633F'!C11*COS('2SC3356_NE85633F'!D11*PI()/180),'2SC3356_NE85633F'!C11*SIN('2SC3356_NE85633F'!D11*PI()/180))</f>
        <v>-0.237422074587769-0.0517663838648194i</v>
      </c>
      <c r="D5" s="7" t="str">
        <f>COMPLEX('2SC3356_NE85633F'!E11*COS('2SC3356_NE85633F'!F11*PI()/180),'2SC3356_NE85633F'!E11*SIN('2SC3356_NE85633F'!F11*PI()/180))</f>
        <v>0.733897185985798+5.97711292518404i</v>
      </c>
      <c r="E5" s="7" t="str">
        <f>COMPLEX('2SC3356_NE85633F'!G11*COS('2SC3356_NE85633F'!H11*PI()/180),'2SC3356_NE85633F'!G11*SIN('2SC3356_NE85633F'!H11*PI()/180))</f>
        <v>0.0264074965186122+0.0807938371883616i</v>
      </c>
      <c r="F5" s="6" t="str">
        <f>COMPLEX('2SC3356_NE85633F'!I11*COS('2SC3356_NE85633F'!J11*PI()/180),'2SC3356_NE85633F'!I11*SIN('2SC3356_NE85633F'!J11*PI()/180))</f>
        <v>0.264403508425359-0.152038760624918i</v>
      </c>
      <c r="G5" s="5" t="str">
        <f t="shared" si="1"/>
        <v>-0.237422074587769+0.0517663838648194i</v>
      </c>
      <c r="H5" s="5" t="str">
        <f t="shared" si="2"/>
        <v>0.264403508425359+0.152038760624918i</v>
      </c>
      <c r="I5" s="5">
        <f t="shared" si="3"/>
        <v>0.24299999999999999</v>
      </c>
      <c r="J5" s="5">
        <f t="shared" si="4"/>
        <v>0.30499999999999999</v>
      </c>
      <c r="K5" s="9">
        <f t="shared" si="5"/>
        <v>1.0627545961479397</v>
      </c>
      <c r="L5" s="9">
        <f t="shared" si="13"/>
        <v>0.26432991858282467</v>
      </c>
      <c r="M5" s="9">
        <f t="shared" si="6"/>
        <v>1.102566222883762</v>
      </c>
      <c r="N5" s="9">
        <f t="shared" si="14"/>
        <v>0.42404683735586379</v>
      </c>
      <c r="O5" s="9">
        <f t="shared" si="7"/>
        <v>36.264483999999982</v>
      </c>
      <c r="P5" s="9">
        <f t="shared" si="15"/>
        <v>15.594815023534807</v>
      </c>
      <c r="Q5" s="9">
        <f t="shared" si="16"/>
        <v>42.493174616646982</v>
      </c>
      <c r="R5" s="9">
        <f t="shared" si="17"/>
        <v>16.283191779473498</v>
      </c>
      <c r="S5" s="12">
        <f t="shared" si="18"/>
        <v>1.5688649036984914E-2</v>
      </c>
      <c r="T5" s="26">
        <f t="shared" si="19"/>
        <v>0.98431135096301503</v>
      </c>
      <c r="U5" s="10">
        <f t="shared" si="20"/>
        <v>-6.8675066324007411E-2</v>
      </c>
      <c r="V5" s="9">
        <f t="shared" si="21"/>
        <v>0.92618875000000001</v>
      </c>
      <c r="W5" s="9">
        <f t="shared" si="22"/>
        <v>0.25675877163852451</v>
      </c>
      <c r="X5" s="13" t="str">
        <f t="shared" si="8"/>
        <v>-0.220860269663683+0.0481553264149883i</v>
      </c>
      <c r="Y5" s="13">
        <f t="shared" si="23"/>
        <v>-0.220860269663683</v>
      </c>
      <c r="Z5" s="19">
        <f t="shared" si="24"/>
        <v>4.8155326414988299E-2</v>
      </c>
      <c r="AA5" s="26">
        <v>1</v>
      </c>
      <c r="AB5" s="10">
        <f t="shared" si="25"/>
        <v>0</v>
      </c>
      <c r="AC5" s="9">
        <f t="shared" si="26"/>
        <v>0.94095099999999998</v>
      </c>
      <c r="AD5" s="9">
        <f t="shared" si="27"/>
        <v>0.22945113965453917</v>
      </c>
      <c r="AE5" s="13" t="str">
        <f t="shared" si="9"/>
        <v>-0.224380496524398+0.0489228599953408i</v>
      </c>
      <c r="AF5" s="13">
        <f t="shared" si="28"/>
        <v>-0.22438049652439801</v>
      </c>
      <c r="AG5" s="19">
        <f t="shared" si="29"/>
        <v>4.8922859995340802E-2</v>
      </c>
      <c r="AH5" s="26">
        <f t="shared" si="30"/>
        <v>1.015688649036985</v>
      </c>
      <c r="AI5" s="10">
        <f t="shared" si="31"/>
        <v>6.7605989636126212E-2</v>
      </c>
      <c r="AJ5" s="9">
        <f t="shared" si="32"/>
        <v>0.95571325000000007</v>
      </c>
      <c r="AK5" s="9">
        <f t="shared" si="33"/>
        <v>0.19853684652569523</v>
      </c>
      <c r="AL5" s="13" t="str">
        <f t="shared" si="10"/>
        <v>-0.227900723385114+0.0496903935756932i</v>
      </c>
      <c r="AM5" s="13">
        <f t="shared" si="34"/>
        <v>-0.227900723385114</v>
      </c>
      <c r="AN5" s="19">
        <f t="shared" si="35"/>
        <v>4.9690393575693201E-2</v>
      </c>
      <c r="AO5" s="26">
        <f t="shared" si="36"/>
        <v>1.0313772980739699</v>
      </c>
      <c r="AP5" s="10">
        <f t="shared" si="37"/>
        <v>0.13417567802021685</v>
      </c>
      <c r="AQ5" s="9">
        <f t="shared" si="38"/>
        <v>0.97047550000000016</v>
      </c>
      <c r="AR5" s="9">
        <f t="shared" si="39"/>
        <v>0.1619631035975963</v>
      </c>
      <c r="AS5" s="13" t="str">
        <f t="shared" si="11"/>
        <v>-0.231420950245829+0.0504579271560456i</v>
      </c>
      <c r="AT5" s="13">
        <f t="shared" si="40"/>
        <v>-0.23142095024582901</v>
      </c>
      <c r="AU5" s="19">
        <f t="shared" si="41"/>
        <v>5.04579271560456E-2</v>
      </c>
      <c r="AV5" s="26">
        <f t="shared" si="42"/>
        <v>1.0470659471109549</v>
      </c>
      <c r="AW5" s="10">
        <f t="shared" si="43"/>
        <v>0.19974035608582855</v>
      </c>
      <c r="AX5" s="9">
        <f t="shared" si="44"/>
        <v>0.98523775000000013</v>
      </c>
      <c r="AY5" s="9">
        <f t="shared" si="45"/>
        <v>0.11442529057956764</v>
      </c>
      <c r="AZ5" s="13" t="str">
        <f t="shared" si="12"/>
        <v>-0.234941177106546+0.0512254607363981i</v>
      </c>
      <c r="BA5" s="13">
        <f t="shared" si="46"/>
        <v>-0.234941177106546</v>
      </c>
      <c r="BB5" s="19">
        <f t="shared" si="47"/>
        <v>5.1225460736398103E-2</v>
      </c>
    </row>
    <row r="6" spans="1:54" ht="18.75" customHeight="1" x14ac:dyDescent="0.15">
      <c r="A6" s="9">
        <f>'2SC3356_NE85633F'!B12*1000000000</f>
        <v>800000000</v>
      </c>
      <c r="B6" s="8">
        <f t="shared" si="0"/>
        <v>0.8</v>
      </c>
      <c r="C6" s="7" t="str">
        <f>COMPLEX('2SC3356_NE85633F'!C12*COS('2SC3356_NE85633F'!D12*PI()/180),'2SC3356_NE85633F'!C12*SIN('2SC3356_NE85633F'!D12*PI()/180))</f>
        <v>-0.241668347410607+0.0126653014107924i</v>
      </c>
      <c r="D6" s="7" t="str">
        <f>COMPLEX('2SC3356_NE85633F'!E12*COS('2SC3356_NE85633F'!F12*PI()/180),'2SC3356_NE85633F'!E12*SIN('2SC3356_NE85633F'!F12*PI()/180))</f>
        <v>1.10512550896157+4.49926511882134i</v>
      </c>
      <c r="E6" s="7" t="str">
        <f>COMPLEX('2SC3356_NE85633F'!G12*COS('2SC3356_NE85633F'!H12*PI()/180),'2SC3356_NE85633F'!G12*SIN('2SC3356_NE85633F'!H12*PI()/180))</f>
        <v>0.0333207882409785+0.103782103808893i</v>
      </c>
      <c r="F6" s="6" t="str">
        <f>COMPLEX('2SC3356_NE85633F'!I12*COS('2SC3356_NE85633F'!J12*PI()/180),'2SC3356_NE85633F'!I12*SIN('2SC3356_NE85633F'!J12*PI()/180))</f>
        <v>0.247424722358134-0.1394166660267i</v>
      </c>
      <c r="G6" s="5" t="str">
        <f t="shared" si="1"/>
        <v>-0.241668347410607-0.0126653014107924i</v>
      </c>
      <c r="H6" s="5" t="str">
        <f t="shared" si="2"/>
        <v>0.247424722358134+0.1394166660267i</v>
      </c>
      <c r="I6" s="5">
        <f t="shared" si="3"/>
        <v>0.24200000000000016</v>
      </c>
      <c r="J6" s="5">
        <f t="shared" si="4"/>
        <v>0.2840000000000002</v>
      </c>
      <c r="K6" s="9">
        <f t="shared" si="5"/>
        <v>1.0622070963931696</v>
      </c>
      <c r="L6" s="9">
        <f t="shared" si="13"/>
        <v>0.26209198527385075</v>
      </c>
      <c r="M6" s="9">
        <f t="shared" si="6"/>
        <v>1.0877321220348424</v>
      </c>
      <c r="N6" s="9">
        <f t="shared" si="14"/>
        <v>0.36521953959310027</v>
      </c>
      <c r="O6" s="9">
        <f t="shared" si="7"/>
        <v>21.464688999999975</v>
      </c>
      <c r="P6" s="9">
        <f t="shared" si="15"/>
        <v>13.317246004063099</v>
      </c>
      <c r="Q6" s="9">
        <f t="shared" si="16"/>
        <v>24.800232532841225</v>
      </c>
      <c r="R6" s="9">
        <f t="shared" si="17"/>
        <v>13.944557528930051</v>
      </c>
      <c r="S6" s="12">
        <f t="shared" si="18"/>
        <v>1.5551774098292392E-2</v>
      </c>
      <c r="T6" s="26">
        <f t="shared" si="19"/>
        <v>0.98444822590170755</v>
      </c>
      <c r="U6" s="10">
        <f t="shared" si="20"/>
        <v>-6.8071193394277238E-2</v>
      </c>
      <c r="V6" s="9">
        <f t="shared" si="21"/>
        <v>0.92679499999999992</v>
      </c>
      <c r="W6" s="9">
        <f t="shared" si="22"/>
        <v>0.25581562902793942</v>
      </c>
      <c r="X6" s="13" t="str">
        <f t="shared" si="8"/>
        <v>-0.22494137968722-0.0117886781782706i</v>
      </c>
      <c r="Y6" s="13">
        <f t="shared" si="23"/>
        <v>-0.22494137968722</v>
      </c>
      <c r="Z6" s="19">
        <f t="shared" si="24"/>
        <v>-1.17886781782706E-2</v>
      </c>
      <c r="AA6" s="26">
        <v>1</v>
      </c>
      <c r="AB6" s="10">
        <f t="shared" si="25"/>
        <v>0</v>
      </c>
      <c r="AC6" s="9">
        <f t="shared" si="26"/>
        <v>0.94143600000000005</v>
      </c>
      <c r="AD6" s="9">
        <f t="shared" si="27"/>
        <v>0.22861159079658847</v>
      </c>
      <c r="AE6" s="13" t="str">
        <f t="shared" si="9"/>
        <v>-0.228494880450604-0.0119749092619602i</v>
      </c>
      <c r="AF6" s="13">
        <f t="shared" si="28"/>
        <v>-0.22849488045060401</v>
      </c>
      <c r="AG6" s="19">
        <f t="shared" si="29"/>
        <v>-1.1974909261960201E-2</v>
      </c>
      <c r="AH6" s="26">
        <f t="shared" si="30"/>
        <v>1.0155517740982924</v>
      </c>
      <c r="AI6" s="10">
        <f t="shared" si="31"/>
        <v>6.7020691805323621E-2</v>
      </c>
      <c r="AJ6" s="9">
        <f t="shared" si="32"/>
        <v>0.95607700000000007</v>
      </c>
      <c r="AK6" s="9">
        <f t="shared" si="33"/>
        <v>0.19781324939444991</v>
      </c>
      <c r="AL6" s="13" t="str">
        <f t="shared" si="10"/>
        <v>-0.232048381213989-0.0121611403456497i</v>
      </c>
      <c r="AM6" s="13">
        <f t="shared" si="34"/>
        <v>-0.23204838121398899</v>
      </c>
      <c r="AN6" s="19">
        <f t="shared" si="35"/>
        <v>-1.2161140345649701E-2</v>
      </c>
      <c r="AO6" s="26">
        <f t="shared" si="36"/>
        <v>1.0311035481965849</v>
      </c>
      <c r="AP6" s="10">
        <f t="shared" si="37"/>
        <v>0.13302281338069172</v>
      </c>
      <c r="AQ6" s="9">
        <f t="shared" si="38"/>
        <v>0.97071800000000008</v>
      </c>
      <c r="AR6" s="9">
        <f t="shared" si="39"/>
        <v>0.16137511619068232</v>
      </c>
      <c r="AS6" s="13" t="str">
        <f t="shared" si="11"/>
        <v>-0.235601881977373-0.0123473714293393i</v>
      </c>
      <c r="AT6" s="13">
        <f t="shared" si="40"/>
        <v>-0.235601881977373</v>
      </c>
      <c r="AU6" s="19">
        <f t="shared" si="41"/>
        <v>-1.23473714293393E-2</v>
      </c>
      <c r="AV6" s="26">
        <f t="shared" si="42"/>
        <v>1.0466553222948773</v>
      </c>
      <c r="AW6" s="10">
        <f t="shared" si="43"/>
        <v>0.19803686196130185</v>
      </c>
      <c r="AX6" s="9">
        <f t="shared" si="44"/>
        <v>0.98535900000000021</v>
      </c>
      <c r="AY6" s="9">
        <f t="shared" si="45"/>
        <v>0.11401151352183782</v>
      </c>
      <c r="AZ6" s="13" t="str">
        <f t="shared" si="12"/>
        <v>-0.239155382740757-0.0125336025130288i</v>
      </c>
      <c r="BA6" s="13">
        <f t="shared" si="46"/>
        <v>-0.23915538274075701</v>
      </c>
      <c r="BB6" s="19">
        <f t="shared" si="47"/>
        <v>-1.25336025130288E-2</v>
      </c>
    </row>
    <row r="7" spans="1:54" ht="18.75" customHeight="1" x14ac:dyDescent="0.15">
      <c r="A7" s="9">
        <f>'2SC3356_NE85633F'!B13*1000000000</f>
        <v>1000000000</v>
      </c>
      <c r="B7" s="8">
        <f t="shared" si="0"/>
        <v>1</v>
      </c>
      <c r="C7" s="7" t="str">
        <f>COMPLEX('2SC3356_NE85633F'!C13*COS('2SC3356_NE85633F'!D13*PI()/180),'2SC3356_NE85633F'!C13*SIN('2SC3356_NE85633F'!D13*PI()/180))</f>
        <v>-0.250543917834242+0.0694819777803468i</v>
      </c>
      <c r="D7" s="7" t="str">
        <f>COMPLEX('2SC3356_NE85633F'!E13*COS('2SC3356_NE85633F'!F13*PI()/180),'2SC3356_NE85633F'!E13*SIN('2SC3356_NE85633F'!F13*PI()/180))</f>
        <v>1.28666189652855+3.51596887984259i</v>
      </c>
      <c r="E7" s="7" t="str">
        <f>COMPLEX('2SC3356_NE85633F'!G13*COS('2SC3356_NE85633F'!H13*PI()/180),'2SC3356_NE85633F'!G13*SIN('2SC3356_NE85633F'!H13*PI()/180))</f>
        <v>0.0456214134860347+0.128119813579072i</v>
      </c>
      <c r="F7" s="6" t="str">
        <f>COMPLEX('2SC3356_NE85633F'!I13*COS('2SC3356_NE85633F'!J13*PI()/180),'2SC3356_NE85633F'!I13*SIN('2SC3356_NE85633F'!J13*PI()/180))</f>
        <v>0.226315755106798-0.139775459185223i</v>
      </c>
      <c r="G7" s="5" t="str">
        <f t="shared" si="1"/>
        <v>-0.250543917834242-0.0694819777803468i</v>
      </c>
      <c r="H7" s="5" t="str">
        <f t="shared" si="2"/>
        <v>0.226315755106798+0.139775459185223i</v>
      </c>
      <c r="I7" s="5">
        <f t="shared" si="3"/>
        <v>0.26</v>
      </c>
      <c r="J7" s="5">
        <f t="shared" si="4"/>
        <v>0.26600000000000018</v>
      </c>
      <c r="K7" s="9">
        <f t="shared" si="5"/>
        <v>1.0725010725010724</v>
      </c>
      <c r="L7" s="9">
        <f t="shared" si="13"/>
        <v>0.3039773515146087</v>
      </c>
      <c r="M7" s="9">
        <f t="shared" si="6"/>
        <v>1.0761436178226602</v>
      </c>
      <c r="N7" s="9">
        <f t="shared" si="14"/>
        <v>0.31870234402593201</v>
      </c>
      <c r="O7" s="9">
        <f t="shared" si="7"/>
        <v>14.017535999999998</v>
      </c>
      <c r="P7" s="9">
        <f t="shared" si="15"/>
        <v>11.466716801321352</v>
      </c>
      <c r="Q7" s="9">
        <f t="shared" si="16"/>
        <v>16.178552020591351</v>
      </c>
      <c r="R7" s="9">
        <f t="shared" si="17"/>
        <v>12.089396496861893</v>
      </c>
      <c r="S7" s="12">
        <f t="shared" si="18"/>
        <v>1.8125268125268101E-2</v>
      </c>
      <c r="T7" s="26">
        <f t="shared" si="19"/>
        <v>0.98187473187473184</v>
      </c>
      <c r="U7" s="10">
        <f t="shared" si="20"/>
        <v>-7.9439162108238315E-2</v>
      </c>
      <c r="V7" s="9">
        <f t="shared" si="21"/>
        <v>0.91550000000000009</v>
      </c>
      <c r="W7" s="9">
        <f t="shared" si="22"/>
        <v>0.27259539108164088</v>
      </c>
      <c r="X7" s="13" t="str">
        <f t="shared" si="8"/>
        <v>-0.230690708240862-0.0639761954817383i</v>
      </c>
      <c r="Y7" s="13">
        <f t="shared" si="23"/>
        <v>-0.23069070824086199</v>
      </c>
      <c r="Z7" s="19">
        <f t="shared" si="24"/>
        <v>-6.3976195481738302E-2</v>
      </c>
      <c r="AA7" s="26">
        <v>1</v>
      </c>
      <c r="AB7" s="10">
        <f t="shared" si="25"/>
        <v>0</v>
      </c>
      <c r="AC7" s="9">
        <f t="shared" si="26"/>
        <v>0.93240000000000012</v>
      </c>
      <c r="AD7" s="9">
        <f t="shared" si="27"/>
        <v>0.24353690520794286</v>
      </c>
      <c r="AE7" s="13" t="str">
        <f t="shared" si="9"/>
        <v>-0.234949225957159-0.0651571869657813i</v>
      </c>
      <c r="AF7" s="13">
        <f t="shared" si="28"/>
        <v>-0.234949225957159</v>
      </c>
      <c r="AG7" s="19">
        <f t="shared" si="29"/>
        <v>-6.5157186965781294E-2</v>
      </c>
      <c r="AH7" s="26">
        <f t="shared" si="30"/>
        <v>1.0181252681252682</v>
      </c>
      <c r="AI7" s="10">
        <f t="shared" si="31"/>
        <v>7.8012160248955548E-2</v>
      </c>
      <c r="AJ7" s="9">
        <f t="shared" si="32"/>
        <v>0.94930000000000014</v>
      </c>
      <c r="AK7" s="9">
        <f t="shared" si="33"/>
        <v>0.21066736696719243</v>
      </c>
      <c r="AL7" s="13" t="str">
        <f t="shared" si="10"/>
        <v>-0.239207743673458-0.0663381784498243i</v>
      </c>
      <c r="AM7" s="13">
        <f t="shared" si="34"/>
        <v>-0.23920774367345801</v>
      </c>
      <c r="AN7" s="19">
        <f t="shared" si="35"/>
        <v>-6.63381784498243E-2</v>
      </c>
      <c r="AO7" s="26">
        <f t="shared" si="36"/>
        <v>1.0362505362505363</v>
      </c>
      <c r="AP7" s="10">
        <f t="shared" si="37"/>
        <v>0.1546476830196189</v>
      </c>
      <c r="AQ7" s="9">
        <f t="shared" si="38"/>
        <v>0.96620000000000017</v>
      </c>
      <c r="AR7" s="9">
        <f t="shared" si="39"/>
        <v>0.17181222463819848</v>
      </c>
      <c r="AS7" s="13" t="str">
        <f t="shared" si="11"/>
        <v>-0.243466261389756-0.0675191699338673i</v>
      </c>
      <c r="AT7" s="13">
        <f t="shared" si="40"/>
        <v>-0.24346626138975599</v>
      </c>
      <c r="AU7" s="19">
        <f t="shared" si="41"/>
        <v>-6.7519169933867307E-2</v>
      </c>
      <c r="AV7" s="26">
        <f t="shared" si="42"/>
        <v>1.0543758043758045</v>
      </c>
      <c r="AW7" s="10">
        <f t="shared" si="43"/>
        <v>0.22995431253499193</v>
      </c>
      <c r="AX7" s="9">
        <f t="shared" si="44"/>
        <v>0.9831000000000002</v>
      </c>
      <c r="AY7" s="9">
        <f t="shared" si="45"/>
        <v>0.12135063582038594</v>
      </c>
      <c r="AZ7" s="13" t="str">
        <f t="shared" si="12"/>
        <v>-0.247724779106053-0.0687001614179103i</v>
      </c>
      <c r="BA7" s="13">
        <f t="shared" si="46"/>
        <v>-0.24772477910605301</v>
      </c>
      <c r="BB7" s="19">
        <f t="shared" si="47"/>
        <v>-6.8700161417910299E-2</v>
      </c>
    </row>
    <row r="8" spans="1:54" ht="18.75" customHeight="1" x14ac:dyDescent="0.15">
      <c r="A8" s="9">
        <f>'2SC3356_NE85633F'!B14*1000000000</f>
        <v>1200000000</v>
      </c>
      <c r="B8" s="8">
        <f t="shared" si="0"/>
        <v>1.2</v>
      </c>
      <c r="C8" s="7" t="str">
        <f>COMPLEX('2SC3356_NE85633F'!C14*COS('2SC3356_NE85633F'!D14*PI()/180),'2SC3356_NE85633F'!C14*SIN('2SC3356_NE85633F'!D14*PI()/180))</f>
        <v>-0.248702883041712+0.102507931238224i</v>
      </c>
      <c r="D8" s="7" t="str">
        <f>COMPLEX('2SC3356_NE85633F'!E14*COS('2SC3356_NE85633F'!F14*PI()/180),'2SC3356_NE85633F'!E14*SIN('2SC3356_NE85633F'!F14*PI()/180))</f>
        <v>1.31396534702611+2.91011066229698i</v>
      </c>
      <c r="E8" s="7" t="str">
        <f>COMPLEX('2SC3356_NE85633F'!G14*COS('2SC3356_NE85633F'!H14*PI()/180),'2SC3356_NE85633F'!G14*SIN('2SC3356_NE85633F'!H14*PI()/180))</f>
        <v>0.0549855511336986+0.150255080335153i</v>
      </c>
      <c r="F8" s="6" t="str">
        <f>COMPLEX('2SC3356_NE85633F'!I14*COS('2SC3356_NE85633F'!J14*PI()/180),'2SC3356_NE85633F'!I14*SIN('2SC3356_NE85633F'!J14*PI()/180))</f>
        <v>0.201511402895092-0.141099803342357i</v>
      </c>
      <c r="G8" s="5" t="str">
        <f t="shared" si="1"/>
        <v>-0.248702883041712-0.102507931238224i</v>
      </c>
      <c r="H8" s="5" t="str">
        <f t="shared" si="2"/>
        <v>0.201511402895092+0.141099803342357i</v>
      </c>
      <c r="I8" s="5">
        <f t="shared" si="3"/>
        <v>0.26899999999999991</v>
      </c>
      <c r="J8" s="5">
        <f t="shared" si="4"/>
        <v>0.24599999999999986</v>
      </c>
      <c r="K8" s="9">
        <f t="shared" si="5"/>
        <v>1.0780055603526801</v>
      </c>
      <c r="L8" s="9">
        <f t="shared" si="13"/>
        <v>0.32621000947434703</v>
      </c>
      <c r="M8" s="9">
        <f t="shared" si="6"/>
        <v>1.0644140826240787</v>
      </c>
      <c r="N8" s="9">
        <f t="shared" si="14"/>
        <v>0.27110611807075102</v>
      </c>
      <c r="O8" s="9">
        <f t="shared" si="7"/>
        <v>10.195249000000011</v>
      </c>
      <c r="P8" s="9">
        <f t="shared" si="15"/>
        <v>10.083978370788902</v>
      </c>
      <c r="Q8" s="9">
        <f t="shared" si="16"/>
        <v>11.698480347914508</v>
      </c>
      <c r="R8" s="9">
        <f t="shared" si="17"/>
        <v>10.681294498333999</v>
      </c>
      <c r="S8" s="12">
        <f t="shared" si="18"/>
        <v>1.9501390088170034E-2</v>
      </c>
      <c r="T8" s="26">
        <f t="shared" si="19"/>
        <v>0.98049860991183002</v>
      </c>
      <c r="U8" s="10">
        <f t="shared" si="20"/>
        <v>-8.5530177106790797E-2</v>
      </c>
      <c r="V8" s="9">
        <f t="shared" si="21"/>
        <v>0.90954875000000024</v>
      </c>
      <c r="W8" s="9">
        <f t="shared" si="22"/>
        <v>0.28082653934749274</v>
      </c>
      <c r="X8" s="13" t="str">
        <f t="shared" si="8"/>
        <v>-0.227697710445136-0.09385022384922i</v>
      </c>
      <c r="Y8" s="13">
        <f t="shared" si="23"/>
        <v>-0.22769771044513601</v>
      </c>
      <c r="Z8" s="19">
        <f t="shared" si="24"/>
        <v>-9.3850223849219996E-2</v>
      </c>
      <c r="AA8" s="26">
        <v>1</v>
      </c>
      <c r="AB8" s="10">
        <f t="shared" si="25"/>
        <v>0</v>
      </c>
      <c r="AC8" s="9">
        <f t="shared" si="26"/>
        <v>0.9276390000000001</v>
      </c>
      <c r="AD8" s="9">
        <f t="shared" si="27"/>
        <v>0.25084836169909186</v>
      </c>
      <c r="AE8" s="13" t="str">
        <f t="shared" si="9"/>
        <v>-0.232226449016192-0.0957168351902706i</v>
      </c>
      <c r="AF8" s="13">
        <f t="shared" si="28"/>
        <v>-0.23222644901619199</v>
      </c>
      <c r="AG8" s="19">
        <f t="shared" si="29"/>
        <v>-9.5716835190270605E-2</v>
      </c>
      <c r="AH8" s="26">
        <f t="shared" si="30"/>
        <v>1.01950139008817</v>
      </c>
      <c r="AI8" s="10">
        <f t="shared" si="31"/>
        <v>8.3878222742470879E-2</v>
      </c>
      <c r="AJ8" s="9">
        <f t="shared" si="32"/>
        <v>0.94572925000000008</v>
      </c>
      <c r="AK8" s="9">
        <f t="shared" si="33"/>
        <v>0.21695555781404877</v>
      </c>
      <c r="AL8" s="13" t="str">
        <f t="shared" si="10"/>
        <v>-0.236755187587247-0.0975834465313212i</v>
      </c>
      <c r="AM8" s="13">
        <f t="shared" si="34"/>
        <v>-0.23675518758724701</v>
      </c>
      <c r="AN8" s="19">
        <f t="shared" si="35"/>
        <v>-9.75834465313212E-2</v>
      </c>
      <c r="AO8" s="26">
        <f t="shared" si="36"/>
        <v>1.03900278017634</v>
      </c>
      <c r="AP8" s="10">
        <f t="shared" si="37"/>
        <v>0.16616709649215672</v>
      </c>
      <c r="AQ8" s="9">
        <f t="shared" si="38"/>
        <v>0.96381949999999994</v>
      </c>
      <c r="AR8" s="9">
        <f t="shared" si="39"/>
        <v>0.17691097661785155</v>
      </c>
      <c r="AS8" s="13" t="str">
        <f t="shared" si="11"/>
        <v>-0.241283926158302-0.0994500578723717i</v>
      </c>
      <c r="AT8" s="13">
        <f t="shared" si="40"/>
        <v>-0.24128392615830199</v>
      </c>
      <c r="AU8" s="19">
        <f t="shared" si="41"/>
        <v>-9.9450057872371697E-2</v>
      </c>
      <c r="AV8" s="26">
        <f t="shared" si="42"/>
        <v>1.0585041702645099</v>
      </c>
      <c r="AW8" s="10">
        <f t="shared" si="43"/>
        <v>0.24692573379802105</v>
      </c>
      <c r="AX8" s="9">
        <f t="shared" si="44"/>
        <v>0.98190974999999991</v>
      </c>
      <c r="AY8" s="9">
        <f t="shared" si="45"/>
        <v>0.12493098372825935</v>
      </c>
      <c r="AZ8" s="13" t="str">
        <f t="shared" si="12"/>
        <v>-0.245812664729358-0.101316669213423i</v>
      </c>
      <c r="BA8" s="13">
        <f t="shared" si="46"/>
        <v>-0.245812664729358</v>
      </c>
      <c r="BB8" s="19">
        <f t="shared" si="47"/>
        <v>-0.101316669213423</v>
      </c>
    </row>
    <row r="9" spans="1:54" ht="18.75" customHeight="1" x14ac:dyDescent="0.15">
      <c r="A9" s="9">
        <f>'2SC3356_NE85633F'!B15*1000000000</f>
        <v>1400000000</v>
      </c>
      <c r="B9" s="8">
        <f t="shared" si="0"/>
        <v>1.4</v>
      </c>
      <c r="C9" s="7" t="str">
        <f>COMPLEX('2SC3356_NE85633F'!C15*COS('2SC3356_NE85633F'!D15*PI()/180),'2SC3356_NE85633F'!C15*SIN('2SC3356_NE85633F'!D15*PI()/180))</f>
        <v>-0.251210896059045+0.152738618892576i</v>
      </c>
      <c r="D9" s="7" t="str">
        <f>COMPLEX('2SC3356_NE85633F'!E15*COS('2SC3356_NE85633F'!F15*PI()/180),'2SC3356_NE85633F'!E15*SIN('2SC3356_NE85633F'!F15*PI()/180))</f>
        <v>1.42457427577611+2.35225171544139i</v>
      </c>
      <c r="E9" s="7" t="str">
        <f>COMPLEX('2SC3356_NE85633F'!G15*COS('2SC3356_NE85633F'!H15*PI()/180),'2SC3356_NE85633F'!G15*SIN('2SC3356_NE85633F'!H15*PI()/180))</f>
        <v>0.0739670089792745+0.171749473311157i</v>
      </c>
      <c r="F9" s="6" t="str">
        <f>COMPLEX('2SC3356_NE85633F'!I15*COS('2SC3356_NE85633F'!J15*PI()/180),'2SC3356_NE85633F'!I15*SIN('2SC3356_NE85633F'!J15*PI()/180))</f>
        <v>0.17743842565606-0.15101193694771i</v>
      </c>
      <c r="G9" s="5" t="str">
        <f t="shared" si="1"/>
        <v>-0.251210896059045-0.152738618892576i</v>
      </c>
      <c r="H9" s="5" t="str">
        <f t="shared" si="2"/>
        <v>0.17743842565606+0.15101193694771i</v>
      </c>
      <c r="I9" s="5">
        <f t="shared" si="3"/>
        <v>0.29399999999999982</v>
      </c>
      <c r="J9" s="5">
        <f t="shared" si="4"/>
        <v>0.23300000000000057</v>
      </c>
      <c r="K9" s="9">
        <f t="shared" si="5"/>
        <v>1.0946140609743815</v>
      </c>
      <c r="L9" s="9">
        <f t="shared" si="13"/>
        <v>0.39261022615514607</v>
      </c>
      <c r="M9" s="9">
        <f t="shared" si="6"/>
        <v>1.0574054864541074</v>
      </c>
      <c r="N9" s="9">
        <f t="shared" si="14"/>
        <v>0.24241559455287542</v>
      </c>
      <c r="O9" s="9">
        <f t="shared" si="7"/>
        <v>7.5624999999999929</v>
      </c>
      <c r="P9" s="9">
        <f t="shared" si="15"/>
        <v>8.78665387660525</v>
      </c>
      <c r="Q9" s="9">
        <f t="shared" si="16"/>
        <v>8.753222534282413</v>
      </c>
      <c r="R9" s="9">
        <f t="shared" si="17"/>
        <v>9.4216796973132695</v>
      </c>
      <c r="S9" s="12">
        <f t="shared" si="18"/>
        <v>2.365351524359538E-2</v>
      </c>
      <c r="T9" s="26">
        <f t="shared" si="19"/>
        <v>0.97634648475640462</v>
      </c>
      <c r="U9" s="10">
        <f t="shared" si="20"/>
        <v>-0.10396033036014071</v>
      </c>
      <c r="V9" s="9">
        <f t="shared" si="21"/>
        <v>0.89195500000000016</v>
      </c>
      <c r="W9" s="9">
        <f t="shared" si="22"/>
        <v>0.30312114887761943</v>
      </c>
      <c r="X9" s="13" t="str">
        <f t="shared" si="8"/>
        <v>-0.226181115166957-0.137520273571509i</v>
      </c>
      <c r="Y9" s="13">
        <f t="shared" si="23"/>
        <v>-0.22618111516695699</v>
      </c>
      <c r="Z9" s="19">
        <f t="shared" si="24"/>
        <v>-0.13752027357150901</v>
      </c>
      <c r="AA9" s="26">
        <v>1</v>
      </c>
      <c r="AB9" s="10">
        <f t="shared" si="25"/>
        <v>0</v>
      </c>
      <c r="AC9" s="9">
        <f t="shared" si="26"/>
        <v>0.91356400000000015</v>
      </c>
      <c r="AD9" s="9">
        <f t="shared" si="27"/>
        <v>0.27060958952022923</v>
      </c>
      <c r="AE9" s="13" t="str">
        <f t="shared" si="9"/>
        <v>-0.231660705188474-0.140851916526149i</v>
      </c>
      <c r="AF9" s="13">
        <f t="shared" si="28"/>
        <v>-0.23166070518847401</v>
      </c>
      <c r="AG9" s="19">
        <f t="shared" si="29"/>
        <v>-0.14085191652614901</v>
      </c>
      <c r="AH9" s="26">
        <f t="shared" si="30"/>
        <v>1.0236535152435953</v>
      </c>
      <c r="AI9" s="10">
        <f t="shared" si="31"/>
        <v>0.10152982146240538</v>
      </c>
      <c r="AJ9" s="9">
        <f t="shared" si="32"/>
        <v>0.93517300000000003</v>
      </c>
      <c r="AK9" s="9">
        <f t="shared" si="33"/>
        <v>0.23391458565121345</v>
      </c>
      <c r="AL9" s="13" t="str">
        <f t="shared" si="10"/>
        <v>-0.237140295209991-0.14418355948079i</v>
      </c>
      <c r="AM9" s="13">
        <f t="shared" si="34"/>
        <v>-0.237140295209991</v>
      </c>
      <c r="AN9" s="19">
        <f t="shared" si="35"/>
        <v>-0.14418355948079001</v>
      </c>
      <c r="AO9" s="26">
        <f t="shared" si="36"/>
        <v>1.0473070304871905</v>
      </c>
      <c r="AP9" s="10">
        <f t="shared" si="37"/>
        <v>0.20074018927275453</v>
      </c>
      <c r="AQ9" s="9">
        <f t="shared" si="38"/>
        <v>0.9567819999999998</v>
      </c>
      <c r="AR9" s="9">
        <f t="shared" si="39"/>
        <v>0.19063239068980484</v>
      </c>
      <c r="AS9" s="13" t="str">
        <f t="shared" si="11"/>
        <v>-0.242619885231509-0.147515202435431i</v>
      </c>
      <c r="AT9" s="13">
        <f t="shared" si="40"/>
        <v>-0.24261988523150901</v>
      </c>
      <c r="AU9" s="19">
        <f t="shared" si="41"/>
        <v>-0.14751520243543101</v>
      </c>
      <c r="AV9" s="26">
        <f t="shared" si="42"/>
        <v>1.0709605457307858</v>
      </c>
      <c r="AW9" s="10">
        <f t="shared" si="43"/>
        <v>0.29773471684305192</v>
      </c>
      <c r="AX9" s="9">
        <f t="shared" si="44"/>
        <v>0.97839099999999968</v>
      </c>
      <c r="AY9" s="9">
        <f t="shared" si="45"/>
        <v>0.13454521094277558</v>
      </c>
      <c r="AZ9" s="13" t="str">
        <f t="shared" si="12"/>
        <v>-0.248099475253027-0.150846845390071i</v>
      </c>
      <c r="BA9" s="13">
        <f t="shared" si="46"/>
        <v>-0.248099475253027</v>
      </c>
      <c r="BB9" s="19">
        <f t="shared" si="47"/>
        <v>-0.15084684539007101</v>
      </c>
    </row>
    <row r="10" spans="1:54" ht="18.75" customHeight="1" x14ac:dyDescent="0.15">
      <c r="A10" s="9">
        <f>'2SC3356_NE85633F'!B16*1000000000</f>
        <v>1600000000</v>
      </c>
      <c r="B10" s="8">
        <f t="shared" si="0"/>
        <v>1.6</v>
      </c>
      <c r="C10" s="7" t="str">
        <f>COMPLEX('2SC3356_NE85633F'!C16*COS('2SC3356_NE85633F'!D16*PI()/180),'2SC3356_NE85633F'!C16*SIN('2SC3356_NE85633F'!D16*PI()/180))</f>
        <v>-0.251100982764946+0.188531950752328i</v>
      </c>
      <c r="D10" s="7" t="str">
        <f>COMPLEX('2SC3356_NE85633F'!E16*COS('2SC3356_NE85633F'!F16*PI()/180),'2SC3356_NE85633F'!E16*SIN('2SC3356_NE85633F'!F16*PI()/180))</f>
        <v>1.40412106133666+2.04300882159398i</v>
      </c>
      <c r="E10" s="7" t="str">
        <f>COMPLEX('2SC3356_NE85633F'!G16*COS('2SC3356_NE85633F'!H16*PI()/180),'2SC3356_NE85633F'!G16*SIN('2SC3356_NE85633F'!H16*PI()/180))</f>
        <v>0.0889238414785895+0.192448825448977i</v>
      </c>
      <c r="F10" s="6" t="str">
        <f>COMPLEX('2SC3356_NE85633F'!I16*COS('2SC3356_NE85633F'!J16*PI()/180),'2SC3356_NE85633F'!I16*SIN('2SC3356_NE85633F'!J16*PI()/180))</f>
        <v>0.150627747178993-0.143440865097019i</v>
      </c>
      <c r="G10" s="5" t="str">
        <f t="shared" si="1"/>
        <v>-0.251100982764946-0.188531950752328i</v>
      </c>
      <c r="H10" s="5" t="str">
        <f t="shared" si="2"/>
        <v>0.150627747178993+0.143440865097019i</v>
      </c>
      <c r="I10" s="5">
        <f t="shared" si="3"/>
        <v>0.31399999999999995</v>
      </c>
      <c r="J10" s="5">
        <f t="shared" si="4"/>
        <v>0.2079999999999996</v>
      </c>
      <c r="K10" s="9">
        <f t="shared" si="5"/>
        <v>1.1093804775661078</v>
      </c>
      <c r="L10" s="9">
        <f t="shared" si="13"/>
        <v>0.45080519069486269</v>
      </c>
      <c r="M10" s="9">
        <f t="shared" si="6"/>
        <v>1.045220416081343</v>
      </c>
      <c r="N10" s="9">
        <f t="shared" si="14"/>
        <v>0.19207884125393368</v>
      </c>
      <c r="O10" s="9">
        <f t="shared" si="7"/>
        <v>6.1454410000000115</v>
      </c>
      <c r="P10" s="9">
        <f t="shared" si="15"/>
        <v>7.8855305353564367</v>
      </c>
      <c r="Q10" s="9">
        <f t="shared" si="16"/>
        <v>7.125928439438205</v>
      </c>
      <c r="R10" s="9">
        <f t="shared" si="17"/>
        <v>8.5284145673052336</v>
      </c>
      <c r="S10" s="12">
        <f t="shared" si="18"/>
        <v>2.7345119391526951E-2</v>
      </c>
      <c r="T10" s="26">
        <f t="shared" si="19"/>
        <v>0.97265488060847305</v>
      </c>
      <c r="U10" s="10">
        <f t="shared" si="20"/>
        <v>-0.12041229654740555</v>
      </c>
      <c r="V10" s="9">
        <f t="shared" si="21"/>
        <v>0.87675500000000017</v>
      </c>
      <c r="W10" s="9">
        <f t="shared" si="22"/>
        <v>0.32034192053433508</v>
      </c>
      <c r="X10" s="13" t="str">
        <f t="shared" si="8"/>
        <v>-0.222862143461776-0.167329630465944i</v>
      </c>
      <c r="Y10" s="13">
        <f t="shared" si="23"/>
        <v>-0.22286214346177599</v>
      </c>
      <c r="Z10" s="19">
        <f t="shared" si="24"/>
        <v>-0.16732963046594401</v>
      </c>
      <c r="AA10" s="26">
        <v>1</v>
      </c>
      <c r="AB10" s="10">
        <f t="shared" si="25"/>
        <v>0</v>
      </c>
      <c r="AC10" s="9">
        <f t="shared" si="26"/>
        <v>0.90140400000000009</v>
      </c>
      <c r="AD10" s="9">
        <f t="shared" si="27"/>
        <v>0.28581935488569038</v>
      </c>
      <c r="AE10" s="13" t="str">
        <f t="shared" si="9"/>
        <v>-0.229127666868188-0.172033918506907i</v>
      </c>
      <c r="AF10" s="13">
        <f t="shared" si="28"/>
        <v>-0.229127666868188</v>
      </c>
      <c r="AG10" s="19">
        <f t="shared" si="29"/>
        <v>-0.172033918506907</v>
      </c>
      <c r="AH10" s="26">
        <f t="shared" si="30"/>
        <v>1.0273451193915268</v>
      </c>
      <c r="AI10" s="10">
        <f t="shared" si="31"/>
        <v>0.11716362067678462</v>
      </c>
      <c r="AJ10" s="9">
        <f t="shared" si="32"/>
        <v>0.92605300000000002</v>
      </c>
      <c r="AK10" s="9">
        <f t="shared" si="33"/>
        <v>0.24692084143720053</v>
      </c>
      <c r="AL10" s="13" t="str">
        <f t="shared" si="10"/>
        <v>-0.235393190274602-0.176738206547872i</v>
      </c>
      <c r="AM10" s="13">
        <f t="shared" si="34"/>
        <v>-0.23539319027460201</v>
      </c>
      <c r="AN10" s="19">
        <f t="shared" si="35"/>
        <v>-0.17673820654787201</v>
      </c>
      <c r="AO10" s="26">
        <f t="shared" si="36"/>
        <v>1.0546902387830537</v>
      </c>
      <c r="AP10" s="10">
        <f t="shared" si="37"/>
        <v>0.23124926609458812</v>
      </c>
      <c r="AQ10" s="9">
        <f t="shared" si="38"/>
        <v>0.95070199999999982</v>
      </c>
      <c r="AR10" s="9">
        <f t="shared" si="39"/>
        <v>0.20111765822553118</v>
      </c>
      <c r="AS10" s="13" t="str">
        <f t="shared" si="11"/>
        <v>-0.241658713681014-0.181442494588835i</v>
      </c>
      <c r="AT10" s="13">
        <f t="shared" si="40"/>
        <v>-0.24165871368101399</v>
      </c>
      <c r="AU10" s="19">
        <f t="shared" si="41"/>
        <v>-0.18144249458883499</v>
      </c>
      <c r="AV10" s="26">
        <f t="shared" si="42"/>
        <v>1.0820353581745805</v>
      </c>
      <c r="AW10" s="10">
        <f t="shared" si="43"/>
        <v>0.34241452645978043</v>
      </c>
      <c r="AX10" s="9">
        <f t="shared" si="44"/>
        <v>0.97535099999999975</v>
      </c>
      <c r="AY10" s="9">
        <f t="shared" si="45"/>
        <v>0.14186520197950955</v>
      </c>
      <c r="AZ10" s="13" t="str">
        <f t="shared" si="12"/>
        <v>-0.247924237087427-0.186146782629799i</v>
      </c>
      <c r="BA10" s="13">
        <f t="shared" si="46"/>
        <v>-0.247924237087427</v>
      </c>
      <c r="BB10" s="19">
        <f t="shared" si="47"/>
        <v>-0.186146782629799</v>
      </c>
    </row>
    <row r="11" spans="1:54" ht="18.75" customHeight="1" x14ac:dyDescent="0.15">
      <c r="A11" s="9">
        <f>'2SC3356_NE85633F'!B17*1000000000</f>
        <v>1800000000</v>
      </c>
      <c r="B11" s="8">
        <f t="shared" si="0"/>
        <v>1.8</v>
      </c>
      <c r="C11" s="7" t="str">
        <f>COMPLEX('2SC3356_NE85633F'!C17*COS('2SC3356_NE85633F'!D17*PI()/180),'2SC3356_NE85633F'!C17*SIN('2SC3356_NE85633F'!D17*PI()/180))</f>
        <v>-0.248803409257215+0.236105619462958i</v>
      </c>
      <c r="D11" s="7" t="str">
        <f>COMPLEX('2SC3356_NE85633F'!E17*COS('2SC3356_NE85633F'!F17*PI()/180),'2SC3356_NE85633F'!E17*SIN('2SC3356_NE85633F'!F17*PI()/180))</f>
        <v>1.40156744497861+1.67625585671643i</v>
      </c>
      <c r="E11" s="7" t="str">
        <f>COMPLEX('2SC3356_NE85633F'!G17*COS('2SC3356_NE85633F'!H17*PI()/180),'2SC3356_NE85633F'!G17*SIN('2SC3356_NE85633F'!H17*PI()/180))</f>
        <v>0.110264456358527+0.210916451857029i</v>
      </c>
      <c r="F11" s="6" t="str">
        <f>COMPLEX('2SC3356_NE85633F'!I17*COS('2SC3356_NE85633F'!J17*PI()/180),'2SC3356_NE85633F'!I17*SIN('2SC3356_NE85633F'!J17*PI()/180))</f>
        <v>0.120854861852775-0.146608670843667i</v>
      </c>
      <c r="G11" s="5" t="str">
        <f t="shared" si="1"/>
        <v>-0.248803409257215-0.236105619462958i</v>
      </c>
      <c r="H11" s="5" t="str">
        <f t="shared" si="2"/>
        <v>0.120854861852775+0.146608670843667i</v>
      </c>
      <c r="I11" s="5">
        <f t="shared" si="3"/>
        <v>0.34300000000000053</v>
      </c>
      <c r="J11" s="5">
        <f t="shared" si="4"/>
        <v>0.19000000000000006</v>
      </c>
      <c r="K11" s="9">
        <f t="shared" si="5"/>
        <v>1.1333358266721525</v>
      </c>
      <c r="L11" s="9">
        <f t="shared" si="13"/>
        <v>0.54358617771504059</v>
      </c>
      <c r="M11" s="9">
        <f t="shared" si="6"/>
        <v>1.0374520178441746</v>
      </c>
      <c r="N11" s="9">
        <f t="shared" si="14"/>
        <v>0.15968019728819455</v>
      </c>
      <c r="O11" s="9">
        <f t="shared" si="7"/>
        <v>4.7742250000000004</v>
      </c>
      <c r="P11" s="9">
        <f t="shared" si="15"/>
        <v>6.7890288261288134</v>
      </c>
      <c r="Q11" s="9">
        <f t="shared" si="16"/>
        <v>5.6134456241247603</v>
      </c>
      <c r="R11" s="9">
        <f t="shared" si="17"/>
        <v>7.4922952011320474</v>
      </c>
      <c r="S11" s="12">
        <f t="shared" si="18"/>
        <v>3.3333956668038123E-2</v>
      </c>
      <c r="T11" s="26">
        <f t="shared" si="19"/>
        <v>0.96666604333196182</v>
      </c>
      <c r="U11" s="10">
        <f t="shared" si="20"/>
        <v>-0.14723536866475287</v>
      </c>
      <c r="V11" s="9">
        <f t="shared" si="21"/>
        <v>0.85293874999999952</v>
      </c>
      <c r="W11" s="9">
        <f t="shared" si="22"/>
        <v>0.3443263538903964</v>
      </c>
      <c r="X11" s="13" t="str">
        <f t="shared" si="8"/>
        <v>-0.215950357537379-0.204929237472382i</v>
      </c>
      <c r="Y11" s="13">
        <f t="shared" si="23"/>
        <v>-0.21595035753737901</v>
      </c>
      <c r="Z11" s="19">
        <f t="shared" si="24"/>
        <v>-0.20492923747238201</v>
      </c>
      <c r="AA11" s="26">
        <v>1</v>
      </c>
      <c r="AB11" s="10">
        <f t="shared" si="25"/>
        <v>0</v>
      </c>
      <c r="AC11" s="9">
        <f t="shared" si="26"/>
        <v>0.88235099999999966</v>
      </c>
      <c r="AD11" s="9">
        <f t="shared" si="27"/>
        <v>0.30689420381533056</v>
      </c>
      <c r="AE11" s="13" t="str">
        <f t="shared" si="9"/>
        <v>-0.2233970656433-0.211995899603569i</v>
      </c>
      <c r="AF11" s="13">
        <f t="shared" si="28"/>
        <v>-0.2233970656433</v>
      </c>
      <c r="AG11" s="19">
        <f t="shared" si="29"/>
        <v>-0.21199589960356899</v>
      </c>
      <c r="AH11" s="26">
        <f t="shared" si="30"/>
        <v>1.0333339566680382</v>
      </c>
      <c r="AI11" s="10">
        <f t="shared" si="31"/>
        <v>0.14240701092746735</v>
      </c>
      <c r="AJ11" s="9">
        <f t="shared" si="32"/>
        <v>0.9117632499999998</v>
      </c>
      <c r="AK11" s="9">
        <f t="shared" si="33"/>
        <v>0.26484885146521786</v>
      </c>
      <c r="AL11" s="13" t="str">
        <f t="shared" si="10"/>
        <v>-0.23084377374922-0.219062561734757i</v>
      </c>
      <c r="AM11" s="13">
        <f t="shared" si="34"/>
        <v>-0.23084377374921999</v>
      </c>
      <c r="AN11" s="19">
        <f t="shared" si="35"/>
        <v>-0.21906256173475699</v>
      </c>
      <c r="AO11" s="26">
        <f t="shared" si="36"/>
        <v>1.0666679133360764</v>
      </c>
      <c r="AP11" s="10">
        <f t="shared" si="37"/>
        <v>0.28029231182739467</v>
      </c>
      <c r="AQ11" s="9">
        <f t="shared" si="38"/>
        <v>0.94117549999999994</v>
      </c>
      <c r="AR11" s="9">
        <f t="shared" si="39"/>
        <v>0.21549467866076433</v>
      </c>
      <c r="AS11" s="13" t="str">
        <f t="shared" si="11"/>
        <v>-0.238290481855141-0.226129223865944i</v>
      </c>
      <c r="AT11" s="13">
        <f t="shared" si="40"/>
        <v>-0.23829048185514101</v>
      </c>
      <c r="AU11" s="19">
        <f t="shared" si="41"/>
        <v>-0.226129223865944</v>
      </c>
      <c r="AV11" s="26">
        <f t="shared" si="42"/>
        <v>1.1000018700041145</v>
      </c>
      <c r="AW11" s="10">
        <f t="shared" si="43"/>
        <v>0.41393423459841194</v>
      </c>
      <c r="AX11" s="9">
        <f t="shared" si="44"/>
        <v>0.97058775000000008</v>
      </c>
      <c r="AY11" s="9">
        <f t="shared" si="45"/>
        <v>0.15184864166509179</v>
      </c>
      <c r="AZ11" s="13" t="str">
        <f t="shared" si="12"/>
        <v>-0.245737189961061-0.233195885997131i</v>
      </c>
      <c r="BA11" s="13">
        <f t="shared" si="46"/>
        <v>-0.245737189961061</v>
      </c>
      <c r="BB11" s="19">
        <f t="shared" si="47"/>
        <v>-0.23319588599713101</v>
      </c>
    </row>
    <row r="12" spans="1:54" ht="18.75" customHeight="1" thickBot="1" x14ac:dyDescent="0.2">
      <c r="A12" s="9">
        <f>'2SC3356_NE85633F'!B18*1000000000</f>
        <v>2000000000</v>
      </c>
      <c r="B12" s="8">
        <f t="shared" si="0"/>
        <v>2</v>
      </c>
      <c r="C12" s="7" t="str">
        <f>COMPLEX('2SC3356_NE85633F'!C18*COS('2SC3356_NE85633F'!D18*PI()/180),'2SC3356_NE85633F'!C18*SIN('2SC3356_NE85633F'!D18*PI()/180))</f>
        <v>-0.24270145457378+0.275290762554379i</v>
      </c>
      <c r="D12" s="7" t="str">
        <f>COMPLEX('2SC3356_NE85633F'!E18*COS('2SC3356_NE85633F'!F18*PI()/180),'2SC3356_NE85633F'!E18*SIN('2SC3356_NE85633F'!F18*PI()/180))</f>
        <v>1.35418870807515+1.49346206611409i</v>
      </c>
      <c r="E12" s="7" t="str">
        <f>COMPLEX('2SC3356_NE85633F'!G18*COS('2SC3356_NE85633F'!H18*PI()/180),'2SC3356_NE85633F'!G18*SIN('2SC3356_NE85633F'!H18*PI()/180))</f>
        <v>0.12080854910385+0.223430737508121i</v>
      </c>
      <c r="F12" s="6" t="str">
        <f>COMPLEX('2SC3356_NE85633F'!I18*COS('2SC3356_NE85633F'!J18*PI()/180),'2SC3356_NE85633F'!I18*SIN('2SC3356_NE85633F'!J18*PI()/180))</f>
        <v>0.115084851355204-0.129168405535373i</v>
      </c>
      <c r="G12" s="5" t="str">
        <f t="shared" si="1"/>
        <v>-0.24270145457378-0.275290762554379i</v>
      </c>
      <c r="H12" s="5" t="str">
        <f t="shared" si="2"/>
        <v>0.115084851355204+0.129168405535373i</v>
      </c>
      <c r="I12" s="5">
        <f t="shared" si="3"/>
        <v>0.36700000000000016</v>
      </c>
      <c r="J12" s="5">
        <f t="shared" si="4"/>
        <v>0.17299999999999993</v>
      </c>
      <c r="K12" s="9">
        <f t="shared" si="5"/>
        <v>1.1556538631775166</v>
      </c>
      <c r="L12" s="9">
        <f t="shared" si="13"/>
        <v>0.62827775414822651</v>
      </c>
      <c r="M12" s="9">
        <f t="shared" si="6"/>
        <v>1.0308523809082015</v>
      </c>
      <c r="N12" s="9">
        <f t="shared" si="14"/>
        <v>0.13196478331924069</v>
      </c>
      <c r="O12" s="9">
        <f t="shared" si="7"/>
        <v>4.064256000000011</v>
      </c>
      <c r="P12" s="9">
        <f t="shared" si="15"/>
        <v>6.0898105554697661</v>
      </c>
      <c r="Q12" s="9">
        <f t="shared" si="16"/>
        <v>4.8417828667617249</v>
      </c>
      <c r="R12" s="9">
        <f t="shared" si="17"/>
        <v>6.850053092937233</v>
      </c>
      <c r="S12" s="12">
        <f t="shared" si="18"/>
        <v>3.8913465794379154E-2</v>
      </c>
      <c r="T12" s="27">
        <f t="shared" si="19"/>
        <v>0.96108653420562085</v>
      </c>
      <c r="U12" s="28">
        <f t="shared" si="20"/>
        <v>-0.17237507611293915</v>
      </c>
      <c r="V12" s="21">
        <f t="shared" si="21"/>
        <v>0.83163874999999987</v>
      </c>
      <c r="W12" s="21">
        <f t="shared" si="22"/>
        <v>0.36329122922650431</v>
      </c>
      <c r="X12" s="22" t="str">
        <f t="shared" si="8"/>
        <v>-0.206523137310889-0.234254516748907i</v>
      </c>
      <c r="Y12" s="22">
        <f t="shared" si="23"/>
        <v>-0.206523137310889</v>
      </c>
      <c r="Z12" s="23">
        <f t="shared" si="24"/>
        <v>-0.23425451674890699</v>
      </c>
      <c r="AA12" s="27">
        <v>1</v>
      </c>
      <c r="AB12" s="28">
        <f t="shared" si="25"/>
        <v>0</v>
      </c>
      <c r="AC12" s="21">
        <f t="shared" si="26"/>
        <v>0.86531099999999994</v>
      </c>
      <c r="AD12" s="21">
        <f t="shared" si="27"/>
        <v>0.3234366421107458</v>
      </c>
      <c r="AE12" s="22" t="str">
        <f t="shared" si="9"/>
        <v>-0.214885059732514-0.243739255947985i</v>
      </c>
      <c r="AF12" s="22">
        <f t="shared" si="28"/>
        <v>-0.21488505973251401</v>
      </c>
      <c r="AG12" s="23">
        <f t="shared" si="29"/>
        <v>-0.24373925594798501</v>
      </c>
      <c r="AH12" s="27">
        <f t="shared" si="30"/>
        <v>1.038913465794379</v>
      </c>
      <c r="AI12" s="28">
        <f t="shared" si="31"/>
        <v>0.16579375379040609</v>
      </c>
      <c r="AJ12" s="21">
        <f t="shared" si="32"/>
        <v>0.8989832499999999</v>
      </c>
      <c r="AK12" s="21">
        <f t="shared" si="33"/>
        <v>0.27881647383774549</v>
      </c>
      <c r="AL12" s="22" t="str">
        <f t="shared" si="10"/>
        <v>-0.223246982154138-0.253223995147065i</v>
      </c>
      <c r="AM12" s="22">
        <f t="shared" si="34"/>
        <v>-0.22324698215413799</v>
      </c>
      <c r="AN12" s="23">
        <f t="shared" si="35"/>
        <v>-0.25322399514706501</v>
      </c>
      <c r="AO12" s="27">
        <f t="shared" si="36"/>
        <v>1.0778269315887581</v>
      </c>
      <c r="AP12" s="28">
        <f t="shared" si="37"/>
        <v>0.32549031082477137</v>
      </c>
      <c r="AQ12" s="21">
        <f t="shared" si="38"/>
        <v>0.93265549999999975</v>
      </c>
      <c r="AR12" s="21">
        <f t="shared" si="39"/>
        <v>0.22661077768542803</v>
      </c>
      <c r="AS12" s="22" t="str">
        <f t="shared" si="11"/>
        <v>-0.231608904575762-0.262708734346145i</v>
      </c>
      <c r="AT12" s="22">
        <f t="shared" si="40"/>
        <v>-0.231608904575762</v>
      </c>
      <c r="AU12" s="23">
        <f t="shared" si="41"/>
        <v>-0.262708734346145</v>
      </c>
      <c r="AV12" s="27">
        <f t="shared" si="42"/>
        <v>1.1167403973831371</v>
      </c>
      <c r="AW12" s="28">
        <f t="shared" si="43"/>
        <v>0.47952226752611038</v>
      </c>
      <c r="AX12" s="21">
        <f t="shared" si="44"/>
        <v>0.96632774999999971</v>
      </c>
      <c r="AY12" s="21">
        <f t="shared" si="45"/>
        <v>0.15950798212920494</v>
      </c>
      <c r="AZ12" s="22" t="str">
        <f t="shared" si="12"/>
        <v>-0.239970826997386-0.272193473545223i</v>
      </c>
      <c r="BA12" s="22">
        <f t="shared" si="46"/>
        <v>-0.23997082699738601</v>
      </c>
      <c r="BB12" s="23">
        <f t="shared" si="47"/>
        <v>-0.272193473545223</v>
      </c>
    </row>
    <row r="14" spans="1:54" ht="14.25" thickBot="1" x14ac:dyDescent="0.2">
      <c r="S14" s="40" t="s">
        <v>70</v>
      </c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</row>
    <row r="15" spans="1:54" s="3" customFormat="1" x14ac:dyDescent="0.15">
      <c r="G15" s="4"/>
      <c r="H15" s="4"/>
      <c r="I15" s="4"/>
      <c r="J15" s="4"/>
      <c r="R15" s="13" t="str">
        <f>B2</f>
        <v>frq[GHz]</v>
      </c>
      <c r="S15" s="11" t="s">
        <v>71</v>
      </c>
      <c r="T15" s="24" t="s">
        <v>79</v>
      </c>
      <c r="U15" s="25" t="s">
        <v>83</v>
      </c>
      <c r="V15" s="16" t="s">
        <v>84</v>
      </c>
      <c r="W15" s="16" t="s">
        <v>85</v>
      </c>
      <c r="X15" s="16" t="s">
        <v>86</v>
      </c>
      <c r="Y15" s="16" t="s">
        <v>87</v>
      </c>
      <c r="Z15" s="17" t="s">
        <v>88</v>
      </c>
      <c r="AA15" s="24" t="s">
        <v>89</v>
      </c>
      <c r="AB15" s="25" t="s">
        <v>90</v>
      </c>
      <c r="AC15" s="16" t="s">
        <v>91</v>
      </c>
      <c r="AD15" s="16" t="s">
        <v>92</v>
      </c>
      <c r="AE15" s="16" t="s">
        <v>93</v>
      </c>
      <c r="AF15" s="16" t="s">
        <v>94</v>
      </c>
      <c r="AG15" s="17" t="s">
        <v>88</v>
      </c>
      <c r="AH15" s="24" t="s">
        <v>95</v>
      </c>
      <c r="AI15" s="25" t="s">
        <v>96</v>
      </c>
      <c r="AJ15" s="16" t="s">
        <v>97</v>
      </c>
      <c r="AK15" s="16" t="s">
        <v>98</v>
      </c>
      <c r="AL15" s="16" t="s">
        <v>99</v>
      </c>
      <c r="AM15" s="16" t="s">
        <v>94</v>
      </c>
      <c r="AN15" s="17" t="s">
        <v>100</v>
      </c>
      <c r="AO15" s="24" t="s">
        <v>101</v>
      </c>
      <c r="AP15" s="25" t="s">
        <v>102</v>
      </c>
      <c r="AQ15" s="16" t="s">
        <v>103</v>
      </c>
      <c r="AR15" s="16" t="s">
        <v>104</v>
      </c>
      <c r="AS15" s="16" t="s">
        <v>105</v>
      </c>
      <c r="AT15" s="16" t="s">
        <v>87</v>
      </c>
      <c r="AU15" s="17" t="s">
        <v>106</v>
      </c>
      <c r="AV15" s="24" t="s">
        <v>107</v>
      </c>
      <c r="AW15" s="25" t="s">
        <v>102</v>
      </c>
      <c r="AX15" s="16" t="s">
        <v>108</v>
      </c>
      <c r="AY15" s="16" t="s">
        <v>109</v>
      </c>
      <c r="AZ15" s="16" t="s">
        <v>110</v>
      </c>
      <c r="BA15" s="16" t="s">
        <v>87</v>
      </c>
      <c r="BB15" s="17" t="s">
        <v>106</v>
      </c>
    </row>
    <row r="16" spans="1:54" ht="18.75" customHeight="1" x14ac:dyDescent="0.15">
      <c r="R16" s="8">
        <f t="shared" ref="R16:R25" si="48">B3</f>
        <v>0.2</v>
      </c>
      <c r="S16" s="9">
        <f>(M3-1)/4</f>
        <v>6.6728724381397375E-2</v>
      </c>
      <c r="T16" s="26">
        <f>AA16-$S16</f>
        <v>0.93327127561860257</v>
      </c>
      <c r="U16" s="10">
        <f>10*LOG(T16)</f>
        <v>-0.29992100755060064</v>
      </c>
      <c r="V16" s="9">
        <f>T16/$M3</f>
        <v>0.73664874999999919</v>
      </c>
      <c r="W16" s="9">
        <f>(SQRT(1-V16)*(1-$J3^2))/(1-$J3^2*(1-V16))</f>
        <v>0.42885503978868472</v>
      </c>
      <c r="X16" s="13" t="str">
        <f t="shared" ref="X16:X25" si="49">IMDIV(IMPRODUCT(V16,$H3),(1-$J3^2*(1-$V16)))</f>
        <v>0.28739567504539+0.213438864642059i</v>
      </c>
      <c r="Y16" s="13">
        <f>IMREAL(X16)</f>
        <v>0.28739567504538999</v>
      </c>
      <c r="Z16" s="19">
        <f>IMAGINARY(X16)</f>
        <v>0.213438864642059</v>
      </c>
      <c r="AA16" s="26">
        <v>1</v>
      </c>
      <c r="AB16" s="10">
        <f>10*LOG(AA16)</f>
        <v>0</v>
      </c>
      <c r="AC16" s="9">
        <f>AA16/$M3</f>
        <v>0.78931899999999944</v>
      </c>
      <c r="AD16" s="9">
        <f>(SQRT(1-AC16)*(1-$J3^2))/(1-$J3^2*(1-AC16))</f>
        <v>0.37912546740223096</v>
      </c>
      <c r="AE16" s="13" t="str">
        <f t="shared" ref="AE16:AE25" si="50">IMDIV(IMPRODUCT(AC16,$H3),(1-$J3^2*(1-$V16)))</f>
        <v>0.307944412898484+0.228699704167564i</v>
      </c>
      <c r="AF16" s="13">
        <f>IMREAL(AE16)</f>
        <v>0.30794441289848401</v>
      </c>
      <c r="AG16" s="19">
        <f>IMAGINARY(AE16)</f>
        <v>0.22869970416756399</v>
      </c>
      <c r="AH16" s="26">
        <f>AA16+$S16</f>
        <v>1.0667287243813974</v>
      </c>
      <c r="AI16" s="10">
        <f>10*LOG(AH16)</f>
        <v>0.28053989730645607</v>
      </c>
      <c r="AJ16" s="9">
        <f>AH16/$M3</f>
        <v>0.84198924999999958</v>
      </c>
      <c r="AK16" s="9">
        <f>(SQRT(1-AJ16)*(1-$J3^2))/(1-$J3^2*(1-AJ16))</f>
        <v>0.32456344279899491</v>
      </c>
      <c r="AL16" s="13" t="str">
        <f t="shared" ref="AL16:AL25" si="51">IMDIV(IMPRODUCT(AJ16,$H3),(1-$J3^2*(1-$V16)))</f>
        <v>0.328493150751578+0.243960543693068i</v>
      </c>
      <c r="AM16" s="13">
        <f>IMREAL(AL16)</f>
        <v>0.32849315075157798</v>
      </c>
      <c r="AN16" s="19">
        <f>IMAGINARY(AL16)</f>
        <v>0.24396054369306799</v>
      </c>
      <c r="AO16" s="26">
        <f>AH16+$S16</f>
        <v>1.1334574487627949</v>
      </c>
      <c r="AP16" s="10">
        <f>10*LOG(AO16)</f>
        <v>0.54405220876839333</v>
      </c>
      <c r="AQ16" s="9">
        <f>AO16/$M3</f>
        <v>0.89465949999999983</v>
      </c>
      <c r="AR16" s="9">
        <f>(SQRT(1-AQ16)*(1-$J3^2))/(1-$J3^2*(1-AQ16))</f>
        <v>0.26199753792680253</v>
      </c>
      <c r="AS16" s="13" t="str">
        <f t="shared" ref="AS16:AS25" si="52">IMDIV(IMPRODUCT(AQ16,$H3),(1-$J3^2*(1-$V16)))</f>
        <v>0.349041888604672+0.259221383218573i</v>
      </c>
      <c r="AT16" s="13">
        <f>IMREAL(AS16)</f>
        <v>0.349041888604672</v>
      </c>
      <c r="AU16" s="19">
        <f>IMAGINARY(AS16)</f>
        <v>0.25922138321857302</v>
      </c>
      <c r="AV16" s="26">
        <f>AO16+$S16</f>
        <v>1.2001861731441923</v>
      </c>
      <c r="AW16" s="10">
        <f>10*LOG(AV16)</f>
        <v>0.79248619129153364</v>
      </c>
      <c r="AX16" s="9">
        <f>AV16/$M3</f>
        <v>0.94732974999999997</v>
      </c>
      <c r="AY16" s="9">
        <f>(SQRT(1-AX16)*(1-$J3^2))/(1-$J3^2*(1-AX16))</f>
        <v>0.18318140511587314</v>
      </c>
      <c r="AZ16" s="13" t="str">
        <f t="shared" ref="AZ16:AZ25" si="53">IMDIV(IMPRODUCT(AX16,$H3),(1-$J3^2*(1-$V16)))</f>
        <v>0.369590626457767+0.274482222744078i</v>
      </c>
      <c r="BA16" s="13">
        <f>IMREAL(AZ16)</f>
        <v>0.36959062645776702</v>
      </c>
      <c r="BB16" s="19">
        <f>IMAGINARY(AZ16)</f>
        <v>0.27448222274407802</v>
      </c>
    </row>
    <row r="17" spans="18:54" ht="18.75" customHeight="1" x14ac:dyDescent="0.15">
      <c r="R17" s="8">
        <f t="shared" si="48"/>
        <v>0.4</v>
      </c>
      <c r="S17" s="9">
        <f t="shared" ref="S17:S25" si="54">(M4-1)/4</f>
        <v>3.3333956668038067E-2</v>
      </c>
      <c r="T17" s="26">
        <f t="shared" ref="T17:T25" si="55">AA17-$S17</f>
        <v>0.96666604333196193</v>
      </c>
      <c r="U17" s="10">
        <f t="shared" ref="U17:U25" si="56">10*LOG(T17)</f>
        <v>-0.1472353686647524</v>
      </c>
      <c r="V17" s="9">
        <f t="shared" ref="V17:V25" si="57">T17/$M4</f>
        <v>0.85293874999999975</v>
      </c>
      <c r="W17" s="9">
        <f t="shared" ref="W17:W25" si="58">(SQRT(1-V17)*(1-$J4^2))/(1-$J4^2*(1-V17))</f>
        <v>0.34432635389039618</v>
      </c>
      <c r="X17" s="13" t="str">
        <f t="shared" si="49"/>
        <v>0.249962250098054+0.161707831651567i</v>
      </c>
      <c r="Y17" s="13">
        <f t="shared" ref="Y17:Y25" si="59">IMREAL(X17)</f>
        <v>0.24996225009805401</v>
      </c>
      <c r="Z17" s="19">
        <f t="shared" ref="Z17:Z25" si="60">IMAGINARY(X17)</f>
        <v>0.16170783165156699</v>
      </c>
      <c r="AA17" s="26">
        <v>1</v>
      </c>
      <c r="AB17" s="10">
        <f t="shared" ref="AB17:AB25" si="61">10*LOG(AA17)</f>
        <v>0</v>
      </c>
      <c r="AC17" s="9">
        <f t="shared" ref="AC17:AC25" si="62">AA17/$M4</f>
        <v>0.88235099999999977</v>
      </c>
      <c r="AD17" s="9">
        <f t="shared" ref="AD17:AD25" si="63">(SQRT(1-AC17)*(1-$J4^2))/(1-$J4^2*(1-AC17))</f>
        <v>0.3068942038153305</v>
      </c>
      <c r="AE17" s="13" t="str">
        <f t="shared" si="50"/>
        <v>0.258581804773518+0.167284071647104i</v>
      </c>
      <c r="AF17" s="13">
        <f t="shared" ref="AF17:AF25" si="64">IMREAL(AE17)</f>
        <v>0.258581804773518</v>
      </c>
      <c r="AG17" s="19">
        <f t="shared" ref="AG17:AG25" si="65">IMAGINARY(AE17)</f>
        <v>0.16728407164710399</v>
      </c>
      <c r="AH17" s="26">
        <f t="shared" ref="AH17:AH25" si="66">AA17+$S17</f>
        <v>1.033333956668038</v>
      </c>
      <c r="AI17" s="10">
        <f t="shared" ref="AI17:AI25" si="67">10*LOG(AH17)</f>
        <v>0.14240701092746641</v>
      </c>
      <c r="AJ17" s="9">
        <f t="shared" ref="AJ17:AJ25" si="68">AH17/$M4</f>
        <v>0.9117632499999998</v>
      </c>
      <c r="AK17" s="9">
        <f t="shared" ref="AK17:AK25" si="69">(SQRT(1-AJ17)*(1-$J4^2))/(1-$J4^2*(1-AJ17))</f>
        <v>0.26484885146521803</v>
      </c>
      <c r="AL17" s="13" t="str">
        <f t="shared" si="51"/>
        <v>0.267201359448982+0.172860311642642i</v>
      </c>
      <c r="AM17" s="13">
        <f t="shared" ref="AM17:AM25" si="70">IMREAL(AL17)</f>
        <v>0.26720135944898199</v>
      </c>
      <c r="AN17" s="19">
        <f t="shared" ref="AN17:AN25" si="71">IMAGINARY(AL17)</f>
        <v>0.17286031164264201</v>
      </c>
      <c r="AO17" s="26">
        <f t="shared" ref="AO17:AO25" si="72">AH17+$S17</f>
        <v>1.0666679133360759</v>
      </c>
      <c r="AP17" s="10">
        <f t="shared" ref="AP17:AP25" si="73">10*LOG(AO17)</f>
        <v>0.28029231182739289</v>
      </c>
      <c r="AQ17" s="9">
        <f t="shared" ref="AQ17:AQ25" si="74">AO17/$M4</f>
        <v>0.94117549999999972</v>
      </c>
      <c r="AR17" s="9">
        <f t="shared" ref="AR17:AR25" si="75">(SQRT(1-AQ17)*(1-$J4^2))/(1-$J4^2*(1-AQ17))</f>
        <v>0.2154946786607648</v>
      </c>
      <c r="AS17" s="13" t="str">
        <f t="shared" si="52"/>
        <v>0.275820914124444+0.17843655163818i</v>
      </c>
      <c r="AT17" s="13">
        <f t="shared" ref="AT17:AT25" si="76">IMREAL(AS17)</f>
        <v>0.27582091412444398</v>
      </c>
      <c r="AU17" s="19">
        <f t="shared" ref="AU17:AU25" si="77">IMAGINARY(AS17)</f>
        <v>0.17843655163818001</v>
      </c>
      <c r="AV17" s="26">
        <f t="shared" ref="AV17:AV25" si="78">AO17+$S17</f>
        <v>1.1000018700041139</v>
      </c>
      <c r="AW17" s="10">
        <f t="shared" ref="AW17:AW25" si="79">10*LOG(AV17)</f>
        <v>0.41393423459840928</v>
      </c>
      <c r="AX17" s="9">
        <f t="shared" ref="AX17:AX25" si="80">AV17/$M4</f>
        <v>0.97058774999999964</v>
      </c>
      <c r="AY17" s="9">
        <f t="shared" ref="AY17:AY25" si="81">(SQRT(1-AX17)*(1-$J4^2))/(1-$J4^2*(1-AX17))</f>
        <v>0.15184864166509299</v>
      </c>
      <c r="AZ17" s="13" t="str">
        <f t="shared" si="53"/>
        <v>0.284440468799908+0.184012791633717i</v>
      </c>
      <c r="BA17" s="13">
        <f t="shared" ref="BA17:BA25" si="82">IMREAL(AZ17)</f>
        <v>0.28444046879990798</v>
      </c>
      <c r="BB17" s="19">
        <f t="shared" ref="BB17:BB25" si="83">IMAGINARY(AZ17)</f>
        <v>0.184012791633717</v>
      </c>
    </row>
    <row r="18" spans="18:54" ht="18.75" customHeight="1" x14ac:dyDescent="0.15">
      <c r="R18" s="8">
        <f t="shared" si="48"/>
        <v>0.6</v>
      </c>
      <c r="S18" s="9">
        <f t="shared" si="54"/>
        <v>2.5641555720940512E-2</v>
      </c>
      <c r="T18" s="26">
        <f t="shared" si="55"/>
        <v>0.97435844427905949</v>
      </c>
      <c r="U18" s="10">
        <f t="shared" si="56"/>
        <v>-0.11281246678713788</v>
      </c>
      <c r="V18" s="9">
        <f t="shared" si="57"/>
        <v>0.88371874999999989</v>
      </c>
      <c r="W18" s="9">
        <f t="shared" si="58"/>
        <v>0.31266087999311992</v>
      </c>
      <c r="X18" s="13" t="str">
        <f t="shared" si="49"/>
        <v>0.236213474058043+0.135828771912191i</v>
      </c>
      <c r="Y18" s="13">
        <f t="shared" si="59"/>
        <v>0.23621347405804299</v>
      </c>
      <c r="Z18" s="19">
        <f t="shared" si="60"/>
        <v>0.135828771912191</v>
      </c>
      <c r="AA18" s="26">
        <v>1</v>
      </c>
      <c r="AB18" s="10">
        <f t="shared" si="61"/>
        <v>0</v>
      </c>
      <c r="AC18" s="9">
        <f t="shared" si="62"/>
        <v>0.90697499999999998</v>
      </c>
      <c r="AD18" s="9">
        <f t="shared" si="63"/>
        <v>0.27904210791153</v>
      </c>
      <c r="AE18" s="13" t="str">
        <f t="shared" si="50"/>
        <v>0.24242975000111+0.139403289117786i</v>
      </c>
      <c r="AF18" s="13">
        <f t="shared" si="64"/>
        <v>0.24242975000111</v>
      </c>
      <c r="AG18" s="19">
        <f t="shared" si="65"/>
        <v>0.13940328911778599</v>
      </c>
      <c r="AH18" s="26">
        <f t="shared" si="66"/>
        <v>1.0256415557209406</v>
      </c>
      <c r="AI18" s="10">
        <f t="shared" si="67"/>
        <v>0.10995608756917674</v>
      </c>
      <c r="AJ18" s="9">
        <f t="shared" si="68"/>
        <v>0.93023125000000007</v>
      </c>
      <c r="AK18" s="9">
        <f t="shared" si="69"/>
        <v>0.24113133387074748</v>
      </c>
      <c r="AL18" s="13" t="str">
        <f t="shared" si="51"/>
        <v>0.248646025944176+0.142977806323382i</v>
      </c>
      <c r="AM18" s="13">
        <f t="shared" si="70"/>
        <v>0.24864602594417601</v>
      </c>
      <c r="AN18" s="19">
        <f t="shared" si="71"/>
        <v>0.142977806323382</v>
      </c>
      <c r="AO18" s="26">
        <f t="shared" si="72"/>
        <v>1.0512831114418812</v>
      </c>
      <c r="AP18" s="10">
        <f t="shared" si="73"/>
        <v>0.21719687654991054</v>
      </c>
      <c r="AQ18" s="9">
        <f t="shared" si="74"/>
        <v>0.95348750000000015</v>
      </c>
      <c r="AR18" s="9">
        <f t="shared" si="75"/>
        <v>0.1964551197090611</v>
      </c>
      <c r="AS18" s="13" t="str">
        <f t="shared" si="52"/>
        <v>0.254862301887244+0.146552323528979i</v>
      </c>
      <c r="AT18" s="13">
        <f t="shared" si="76"/>
        <v>0.25486230188724401</v>
      </c>
      <c r="AU18" s="19">
        <f t="shared" si="77"/>
        <v>0.14655232352897901</v>
      </c>
      <c r="AV18" s="26">
        <f t="shared" si="78"/>
        <v>1.0769246671628219</v>
      </c>
      <c r="AW18" s="10">
        <f t="shared" si="79"/>
        <v>0.32185324672392035</v>
      </c>
      <c r="AX18" s="9">
        <f t="shared" si="80"/>
        <v>0.97674375000000024</v>
      </c>
      <c r="AY18" s="9">
        <f t="shared" si="81"/>
        <v>0.13861356584267123</v>
      </c>
      <c r="AZ18" s="13" t="str">
        <f t="shared" si="53"/>
        <v>0.261078577830311+0.150126840734575i</v>
      </c>
      <c r="BA18" s="13">
        <f t="shared" si="82"/>
        <v>0.26107857783031102</v>
      </c>
      <c r="BB18" s="19">
        <f t="shared" si="83"/>
        <v>0.150126840734575</v>
      </c>
    </row>
    <row r="19" spans="18:54" ht="18.75" customHeight="1" x14ac:dyDescent="0.15">
      <c r="R19" s="8">
        <f t="shared" si="48"/>
        <v>0.8</v>
      </c>
      <c r="S19" s="9">
        <f t="shared" si="54"/>
        <v>2.1933030508710594E-2</v>
      </c>
      <c r="T19" s="26">
        <f t="shared" si="55"/>
        <v>0.97806696949128935</v>
      </c>
      <c r="U19" s="10">
        <f t="shared" si="56"/>
        <v>-9.6314074979053171E-2</v>
      </c>
      <c r="V19" s="9">
        <f t="shared" si="57"/>
        <v>0.89917999999999976</v>
      </c>
      <c r="W19" s="9">
        <f t="shared" si="58"/>
        <v>0.2943048361726775</v>
      </c>
      <c r="X19" s="13" t="str">
        <f t="shared" si="49"/>
        <v>0.22430333780762+0.126388435390603i</v>
      </c>
      <c r="Y19" s="13">
        <f t="shared" si="59"/>
        <v>0.22430333780761999</v>
      </c>
      <c r="Z19" s="19">
        <f t="shared" si="60"/>
        <v>0.12638843539060299</v>
      </c>
      <c r="AA19" s="26">
        <v>1</v>
      </c>
      <c r="AB19" s="10">
        <f t="shared" si="61"/>
        <v>0</v>
      </c>
      <c r="AC19" s="9">
        <f t="shared" si="62"/>
        <v>0.91934399999999983</v>
      </c>
      <c r="AD19" s="9">
        <f t="shared" si="63"/>
        <v>0.26280333427103564</v>
      </c>
      <c r="AE19" s="13" t="str">
        <f t="shared" si="50"/>
        <v>0.229333312343922+0.129222680381835i</v>
      </c>
      <c r="AF19" s="13">
        <f t="shared" si="64"/>
        <v>0.22933331234392201</v>
      </c>
      <c r="AG19" s="19">
        <f t="shared" si="65"/>
        <v>0.12922268038183499</v>
      </c>
      <c r="AH19" s="26">
        <f t="shared" si="66"/>
        <v>1.0219330305087106</v>
      </c>
      <c r="AI19" s="10">
        <f t="shared" si="67"/>
        <v>9.4224364704291436E-2</v>
      </c>
      <c r="AJ19" s="9">
        <f t="shared" si="68"/>
        <v>0.93950800000000001</v>
      </c>
      <c r="AK19" s="9">
        <f t="shared" si="69"/>
        <v>0.22722240131419549</v>
      </c>
      <c r="AL19" s="13" t="str">
        <f t="shared" si="51"/>
        <v>0.234363286880226+0.132056925373068i</v>
      </c>
      <c r="AM19" s="13">
        <f t="shared" si="70"/>
        <v>0.23436328688022601</v>
      </c>
      <c r="AN19" s="19">
        <f t="shared" si="71"/>
        <v>0.13205692537306801</v>
      </c>
      <c r="AO19" s="26">
        <f t="shared" si="72"/>
        <v>1.0438660610174213</v>
      </c>
      <c r="AP19" s="10">
        <f t="shared" si="73"/>
        <v>0.18644777696194997</v>
      </c>
      <c r="AQ19" s="9">
        <f t="shared" si="74"/>
        <v>0.95967200000000008</v>
      </c>
      <c r="AR19" s="9">
        <f t="shared" si="75"/>
        <v>0.18522359887170833</v>
      </c>
      <c r="AS19" s="13" t="str">
        <f t="shared" si="52"/>
        <v>0.239393261416528+0.1348911703643i</v>
      </c>
      <c r="AT19" s="13">
        <f t="shared" si="76"/>
        <v>0.239393261416528</v>
      </c>
      <c r="AU19" s="19">
        <f t="shared" si="77"/>
        <v>0.13489117036430001</v>
      </c>
      <c r="AV19" s="26">
        <f t="shared" si="78"/>
        <v>1.0657990915261319</v>
      </c>
      <c r="AW19" s="10">
        <f t="shared" si="79"/>
        <v>0.27675345717844768</v>
      </c>
      <c r="AX19" s="9">
        <f t="shared" si="80"/>
        <v>0.97983600000000015</v>
      </c>
      <c r="AY19" s="9">
        <f t="shared" si="81"/>
        <v>0.13075950841058809</v>
      </c>
      <c r="AZ19" s="13" t="str">
        <f t="shared" si="53"/>
        <v>0.244423235952832+0.137725415355532i</v>
      </c>
      <c r="BA19" s="13">
        <f t="shared" si="82"/>
        <v>0.244423235952832</v>
      </c>
      <c r="BB19" s="19">
        <f t="shared" si="83"/>
        <v>0.13772541535553201</v>
      </c>
    </row>
    <row r="20" spans="18:54" ht="18.75" customHeight="1" x14ac:dyDescent="0.15">
      <c r="R20" s="8">
        <f t="shared" si="48"/>
        <v>1</v>
      </c>
      <c r="S20" s="9">
        <f t="shared" si="54"/>
        <v>1.9035904455665054E-2</v>
      </c>
      <c r="T20" s="26">
        <f t="shared" si="55"/>
        <v>0.98096409554433495</v>
      </c>
      <c r="U20" s="10">
        <f t="shared" si="56"/>
        <v>-8.3468880250777353E-2</v>
      </c>
      <c r="V20" s="9">
        <f t="shared" si="57"/>
        <v>0.91155499999999989</v>
      </c>
      <c r="W20" s="9">
        <f t="shared" si="58"/>
        <v>0.27809473684726382</v>
      </c>
      <c r="X20" s="13" t="str">
        <f t="shared" si="49"/>
        <v>0.207598412002256+0.128215392472545i</v>
      </c>
      <c r="Y20" s="13">
        <f t="shared" si="59"/>
        <v>0.20759841200225601</v>
      </c>
      <c r="Z20" s="19">
        <f t="shared" si="60"/>
        <v>0.12821539247254499</v>
      </c>
      <c r="AA20" s="26">
        <v>1</v>
      </c>
      <c r="AB20" s="10">
        <f t="shared" si="61"/>
        <v>0</v>
      </c>
      <c r="AC20" s="9">
        <f t="shared" si="62"/>
        <v>0.92924399999999996</v>
      </c>
      <c r="AD20" s="9">
        <f t="shared" si="63"/>
        <v>0.24842260981960415</v>
      </c>
      <c r="AE20" s="13" t="str">
        <f t="shared" si="50"/>
        <v>0.211626921867166+0.130703450875435i</v>
      </c>
      <c r="AF20" s="13">
        <f t="shared" si="64"/>
        <v>0.211626921867166</v>
      </c>
      <c r="AG20" s="19">
        <f t="shared" si="65"/>
        <v>0.130703450875435</v>
      </c>
      <c r="AH20" s="26">
        <f t="shared" si="66"/>
        <v>1.0190359044556652</v>
      </c>
      <c r="AI20" s="10">
        <f t="shared" si="67"/>
        <v>8.1894860989348173E-2</v>
      </c>
      <c r="AJ20" s="9">
        <f t="shared" si="68"/>
        <v>0.94693300000000002</v>
      </c>
      <c r="AK20" s="9">
        <f t="shared" si="69"/>
        <v>0.21487000590080657</v>
      </c>
      <c r="AL20" s="13" t="str">
        <f t="shared" si="51"/>
        <v>0.215655431732077+0.133191509278326i</v>
      </c>
      <c r="AM20" s="13">
        <f t="shared" si="70"/>
        <v>0.21565543173207699</v>
      </c>
      <c r="AN20" s="19">
        <f t="shared" si="71"/>
        <v>0.13319150927832599</v>
      </c>
      <c r="AO20" s="26">
        <f t="shared" si="72"/>
        <v>1.0380718089113303</v>
      </c>
      <c r="AP20" s="10">
        <f t="shared" si="73"/>
        <v>0.16227396995348276</v>
      </c>
      <c r="AQ20" s="9">
        <f t="shared" si="74"/>
        <v>0.9646220000000002</v>
      </c>
      <c r="AR20" s="9">
        <f t="shared" si="75"/>
        <v>0.17522049213123286</v>
      </c>
      <c r="AS20" s="13" t="str">
        <f t="shared" si="52"/>
        <v>0.219683941596986+0.135679567681216i</v>
      </c>
      <c r="AT20" s="13">
        <f t="shared" si="76"/>
        <v>0.21968394159698601</v>
      </c>
      <c r="AU20" s="19">
        <f t="shared" si="77"/>
        <v>0.135679567681216</v>
      </c>
      <c r="AV20" s="26">
        <f t="shared" si="78"/>
        <v>1.0571077133669955</v>
      </c>
      <c r="AW20" s="10">
        <f t="shared" si="79"/>
        <v>0.2411924174220087</v>
      </c>
      <c r="AX20" s="9">
        <f t="shared" si="80"/>
        <v>0.98231100000000027</v>
      </c>
      <c r="AY20" s="9">
        <f t="shared" si="81"/>
        <v>0.1237443307612585</v>
      </c>
      <c r="AZ20" s="13" t="str">
        <f t="shared" si="53"/>
        <v>0.223712451461896+0.138167626084108i</v>
      </c>
      <c r="BA20" s="13">
        <f t="shared" si="82"/>
        <v>0.223712451461896</v>
      </c>
      <c r="BB20" s="19">
        <f t="shared" si="83"/>
        <v>0.13816762608410799</v>
      </c>
    </row>
    <row r="21" spans="18:54" ht="18.75" customHeight="1" x14ac:dyDescent="0.15">
      <c r="R21" s="8">
        <f t="shared" si="48"/>
        <v>1.2</v>
      </c>
      <c r="S21" s="9">
        <f t="shared" si="54"/>
        <v>1.6103520656019665E-2</v>
      </c>
      <c r="T21" s="26">
        <f t="shared" si="55"/>
        <v>0.98389647934398039</v>
      </c>
      <c r="U21" s="10">
        <f t="shared" si="56"/>
        <v>-7.0505934535576104E-2</v>
      </c>
      <c r="V21" s="9">
        <f t="shared" si="57"/>
        <v>0.92435500000000015</v>
      </c>
      <c r="W21" s="9">
        <f t="shared" si="58"/>
        <v>0.25958055120481349</v>
      </c>
      <c r="X21" s="13" t="str">
        <f t="shared" si="49"/>
        <v>0.187124679610377+0.131026111248262i</v>
      </c>
      <c r="Y21" s="13">
        <f t="shared" si="59"/>
        <v>0.18712467961037699</v>
      </c>
      <c r="Z21" s="19">
        <f t="shared" si="60"/>
        <v>0.13102611124826199</v>
      </c>
      <c r="AA21" s="26">
        <v>1</v>
      </c>
      <c r="AB21" s="10">
        <f t="shared" si="61"/>
        <v>0</v>
      </c>
      <c r="AC21" s="9">
        <f t="shared" si="62"/>
        <v>0.9394840000000001</v>
      </c>
      <c r="AD21" s="9">
        <f t="shared" si="63"/>
        <v>0.23196255407744892</v>
      </c>
      <c r="AE21" s="13" t="str">
        <f t="shared" si="50"/>
        <v>0.190187365783791+0.133170627194057i</v>
      </c>
      <c r="AF21" s="13">
        <f t="shared" si="64"/>
        <v>0.190187365783791</v>
      </c>
      <c r="AG21" s="19">
        <f t="shared" si="65"/>
        <v>0.13317062719405701</v>
      </c>
      <c r="AH21" s="26">
        <f t="shared" si="66"/>
        <v>1.0161035206560196</v>
      </c>
      <c r="AI21" s="10">
        <f t="shared" si="67"/>
        <v>6.9379561362965789E-2</v>
      </c>
      <c r="AJ21" s="9">
        <f t="shared" si="68"/>
        <v>0.95461300000000004</v>
      </c>
      <c r="AK21" s="9">
        <f t="shared" si="69"/>
        <v>0.20070103800767622</v>
      </c>
      <c r="AL21" s="13" t="str">
        <f t="shared" si="51"/>
        <v>0.193250051957203+0.135315143139851i</v>
      </c>
      <c r="AM21" s="13">
        <f t="shared" si="70"/>
        <v>0.19325005195720299</v>
      </c>
      <c r="AN21" s="19">
        <f t="shared" si="71"/>
        <v>0.13531514313985099</v>
      </c>
      <c r="AO21" s="26">
        <f t="shared" si="72"/>
        <v>1.0322070413120392</v>
      </c>
      <c r="AP21" s="10">
        <f t="shared" si="73"/>
        <v>0.13766817330846148</v>
      </c>
      <c r="AQ21" s="9">
        <f t="shared" si="74"/>
        <v>0.96974199999999988</v>
      </c>
      <c r="AR21" s="9">
        <f t="shared" si="75"/>
        <v>0.16372140391281212</v>
      </c>
      <c r="AS21" s="13" t="str">
        <f t="shared" si="52"/>
        <v>0.196312738130617+0.137459659085646i</v>
      </c>
      <c r="AT21" s="13">
        <f t="shared" si="76"/>
        <v>0.196312738130617</v>
      </c>
      <c r="AU21" s="19">
        <f t="shared" si="77"/>
        <v>0.137459659085646</v>
      </c>
      <c r="AV21" s="26">
        <f t="shared" si="78"/>
        <v>1.0483105619680588</v>
      </c>
      <c r="AW21" s="10">
        <f t="shared" si="79"/>
        <v>0.20489961434573345</v>
      </c>
      <c r="AX21" s="9">
        <f t="shared" si="80"/>
        <v>0.98487099999999983</v>
      </c>
      <c r="AY21" s="9">
        <f t="shared" si="81"/>
        <v>0.11566242633701743</v>
      </c>
      <c r="AZ21" s="13" t="str">
        <f t="shared" si="53"/>
        <v>0.19937542430403+0.13960417503144i</v>
      </c>
      <c r="BA21" s="13">
        <f t="shared" si="82"/>
        <v>0.19937542430402999</v>
      </c>
      <c r="BB21" s="19">
        <f t="shared" si="83"/>
        <v>0.13960417503143999</v>
      </c>
    </row>
    <row r="22" spans="18:54" ht="18.75" customHeight="1" x14ac:dyDescent="0.15">
      <c r="R22" s="8">
        <f t="shared" si="48"/>
        <v>1.4</v>
      </c>
      <c r="S22" s="9">
        <f t="shared" si="54"/>
        <v>1.4351371613526842E-2</v>
      </c>
      <c r="T22" s="26">
        <f t="shared" si="55"/>
        <v>0.98564862838647316</v>
      </c>
      <c r="U22" s="10">
        <f t="shared" si="56"/>
        <v>-6.2778781109286322E-2</v>
      </c>
      <c r="V22" s="9">
        <f t="shared" si="57"/>
        <v>0.93213874999999957</v>
      </c>
      <c r="W22" s="9">
        <f t="shared" si="58"/>
        <v>0.24727050474144943</v>
      </c>
      <c r="X22" s="13" t="str">
        <f t="shared" si="49"/>
        <v>0.166008828639377+0.14128458743117i</v>
      </c>
      <c r="Y22" s="13">
        <f t="shared" si="59"/>
        <v>0.16600882863937699</v>
      </c>
      <c r="Z22" s="19">
        <f t="shared" si="60"/>
        <v>0.14128458743117001</v>
      </c>
      <c r="AA22" s="26">
        <v>1</v>
      </c>
      <c r="AB22" s="10">
        <f t="shared" si="61"/>
        <v>0</v>
      </c>
      <c r="AC22" s="9">
        <f t="shared" si="62"/>
        <v>0.94571099999999964</v>
      </c>
      <c r="AD22" s="9">
        <f t="shared" si="63"/>
        <v>0.22100202126741411</v>
      </c>
      <c r="AE22" s="13" t="str">
        <f t="shared" si="50"/>
        <v>0.168425972358057+0.143341737980659i</v>
      </c>
      <c r="AF22" s="13">
        <f t="shared" si="64"/>
        <v>0.16842597235805701</v>
      </c>
      <c r="AG22" s="19">
        <f t="shared" si="65"/>
        <v>0.143341737980659</v>
      </c>
      <c r="AH22" s="26">
        <f t="shared" si="66"/>
        <v>1.0143513716135268</v>
      </c>
      <c r="AI22" s="10">
        <f t="shared" si="67"/>
        <v>6.1884207958116284E-2</v>
      </c>
      <c r="AJ22" s="9">
        <f t="shared" si="68"/>
        <v>0.95928324999999981</v>
      </c>
      <c r="AK22" s="9">
        <f t="shared" si="69"/>
        <v>0.19125202908527306</v>
      </c>
      <c r="AL22" s="13" t="str">
        <f t="shared" si="51"/>
        <v>0.170843116076737+0.145398888530148i</v>
      </c>
      <c r="AM22" s="13">
        <f t="shared" si="70"/>
        <v>0.17084311607673699</v>
      </c>
      <c r="AN22" s="19">
        <f t="shared" si="71"/>
        <v>0.14539888853014801</v>
      </c>
      <c r="AO22" s="26">
        <f t="shared" si="72"/>
        <v>1.0287027432270537</v>
      </c>
      <c r="AP22" s="10">
        <f t="shared" si="73"/>
        <v>0.12289897963102306</v>
      </c>
      <c r="AQ22" s="9">
        <f t="shared" si="74"/>
        <v>0.97285549999999987</v>
      </c>
      <c r="AR22" s="9">
        <f t="shared" si="75"/>
        <v>0.15604139810311193</v>
      </c>
      <c r="AS22" s="13" t="str">
        <f t="shared" si="52"/>
        <v>0.173260259795417+0.147456039079638i</v>
      </c>
      <c r="AT22" s="13">
        <f t="shared" si="76"/>
        <v>0.17326025979541701</v>
      </c>
      <c r="AU22" s="19">
        <f t="shared" si="77"/>
        <v>0.147456039079638</v>
      </c>
      <c r="AV22" s="26">
        <f t="shared" si="78"/>
        <v>1.0430541148405805</v>
      </c>
      <c r="AW22" s="10">
        <f t="shared" si="79"/>
        <v>0.18306840705527155</v>
      </c>
      <c r="AX22" s="9">
        <f t="shared" si="80"/>
        <v>0.98642774999999994</v>
      </c>
      <c r="AY22" s="9">
        <f t="shared" si="81"/>
        <v>0.11025657117459614</v>
      </c>
      <c r="AZ22" s="13" t="str">
        <f t="shared" si="53"/>
        <v>0.175677403514097+0.149513189629126i</v>
      </c>
      <c r="BA22" s="13">
        <f t="shared" si="82"/>
        <v>0.175677403514097</v>
      </c>
      <c r="BB22" s="19">
        <f t="shared" si="83"/>
        <v>0.14951318962912599</v>
      </c>
    </row>
    <row r="23" spans="18:54" ht="18.75" customHeight="1" x14ac:dyDescent="0.15">
      <c r="R23" s="8">
        <f t="shared" si="48"/>
        <v>1.6</v>
      </c>
      <c r="S23" s="9">
        <f t="shared" si="54"/>
        <v>1.1305104020335743E-2</v>
      </c>
      <c r="T23" s="26">
        <f t="shared" si="55"/>
        <v>0.9886948959796642</v>
      </c>
      <c r="U23" s="10">
        <f t="shared" si="56"/>
        <v>-4.9377078319124162E-2</v>
      </c>
      <c r="V23" s="9">
        <f t="shared" si="57"/>
        <v>0.94592000000000021</v>
      </c>
      <c r="W23" s="9">
        <f t="shared" si="58"/>
        <v>0.223011764625865</v>
      </c>
      <c r="X23" s="13" t="str">
        <f t="shared" si="49"/>
        <v>0.142815947528996+0.136001788826239i</v>
      </c>
      <c r="Y23" s="13">
        <f t="shared" si="59"/>
        <v>0.14281594752899601</v>
      </c>
      <c r="Z23" s="19">
        <f t="shared" si="60"/>
        <v>0.13600178882623901</v>
      </c>
      <c r="AA23" s="26">
        <v>1</v>
      </c>
      <c r="AB23" s="10">
        <f t="shared" si="61"/>
        <v>0</v>
      </c>
      <c r="AC23" s="9">
        <f t="shared" si="62"/>
        <v>0.95673600000000025</v>
      </c>
      <c r="AD23" s="9">
        <f t="shared" si="63"/>
        <v>0.19937427151708428</v>
      </c>
      <c r="AE23" s="13" t="str">
        <f t="shared" si="50"/>
        <v>0.144448958025098+0.137556883705241i</v>
      </c>
      <c r="AF23" s="13">
        <f t="shared" si="64"/>
        <v>0.144448958025098</v>
      </c>
      <c r="AG23" s="19">
        <f t="shared" si="65"/>
        <v>0.137556883705241</v>
      </c>
      <c r="AH23" s="26">
        <f t="shared" si="66"/>
        <v>1.0113051040203358</v>
      </c>
      <c r="AI23" s="10">
        <f t="shared" si="67"/>
        <v>4.8821991147307488E-2</v>
      </c>
      <c r="AJ23" s="9">
        <f t="shared" si="68"/>
        <v>0.96755200000000019</v>
      </c>
      <c r="AK23" s="9">
        <f t="shared" si="69"/>
        <v>0.17258227380912597</v>
      </c>
      <c r="AL23" s="13" t="str">
        <f t="shared" si="51"/>
        <v>0.146081968521201+0.139111978584242i</v>
      </c>
      <c r="AM23" s="13">
        <f t="shared" si="70"/>
        <v>0.14608196852120101</v>
      </c>
      <c r="AN23" s="19">
        <f t="shared" si="71"/>
        <v>0.13911197858424201</v>
      </c>
      <c r="AO23" s="26">
        <f t="shared" si="72"/>
        <v>1.0226102080406716</v>
      </c>
      <c r="AP23" s="10">
        <f t="shared" si="73"/>
        <v>9.7101236864377077E-2</v>
      </c>
      <c r="AQ23" s="9">
        <f t="shared" si="74"/>
        <v>0.97836800000000024</v>
      </c>
      <c r="AR23" s="9">
        <f t="shared" si="75"/>
        <v>0.14084683548921692</v>
      </c>
      <c r="AS23" s="13" t="str">
        <f t="shared" si="52"/>
        <v>0.147714979017304+0.140667073463242i</v>
      </c>
      <c r="AT23" s="13">
        <f t="shared" si="76"/>
        <v>0.14771497901730399</v>
      </c>
      <c r="AU23" s="19">
        <f t="shared" si="77"/>
        <v>0.140667073463242</v>
      </c>
      <c r="AV23" s="26">
        <f t="shared" si="78"/>
        <v>1.0339153120610074</v>
      </c>
      <c r="AW23" s="10">
        <f t="shared" si="79"/>
        <v>0.1448496718069876</v>
      </c>
      <c r="AX23" s="9">
        <f t="shared" si="80"/>
        <v>0.98918400000000017</v>
      </c>
      <c r="AY23" s="9">
        <f t="shared" si="81"/>
        <v>9.9547126423187055E-2</v>
      </c>
      <c r="AZ23" s="13" t="str">
        <f t="shared" si="53"/>
        <v>0.149347989513407+0.142222168342244i</v>
      </c>
      <c r="BA23" s="13">
        <f t="shared" si="82"/>
        <v>0.149347989513407</v>
      </c>
      <c r="BB23" s="19">
        <f t="shared" si="83"/>
        <v>0.14222216834224399</v>
      </c>
    </row>
    <row r="24" spans="18:54" ht="18.75" customHeight="1" x14ac:dyDescent="0.15">
      <c r="R24" s="8">
        <f t="shared" si="48"/>
        <v>1.8</v>
      </c>
      <c r="S24" s="9">
        <f t="shared" si="54"/>
        <v>9.3630044610436558E-3</v>
      </c>
      <c r="T24" s="26">
        <f t="shared" si="55"/>
        <v>0.99063699553895634</v>
      </c>
      <c r="U24" s="10">
        <f t="shared" si="56"/>
        <v>-4.0854572354442842E-2</v>
      </c>
      <c r="V24" s="9">
        <f t="shared" si="57"/>
        <v>0.95487500000000014</v>
      </c>
      <c r="W24" s="9">
        <f t="shared" si="58"/>
        <v>0.20509196010029704</v>
      </c>
      <c r="X24" s="13" t="str">
        <f t="shared" si="49"/>
        <v>0.115589583087388+0.140221376947662i</v>
      </c>
      <c r="Y24" s="13">
        <f t="shared" si="59"/>
        <v>0.115589583087388</v>
      </c>
      <c r="Z24" s="19">
        <f t="shared" si="60"/>
        <v>0.14022137694766201</v>
      </c>
      <c r="AA24" s="26">
        <v>1</v>
      </c>
      <c r="AB24" s="10">
        <f t="shared" si="61"/>
        <v>0</v>
      </c>
      <c r="AC24" s="9">
        <f t="shared" si="62"/>
        <v>0.96390000000000009</v>
      </c>
      <c r="AD24" s="9">
        <f t="shared" si="63"/>
        <v>0.18337998262715929</v>
      </c>
      <c r="AE24" s="13" t="str">
        <f t="shared" si="50"/>
        <v>0.11668207790332+0.141546679135857i</v>
      </c>
      <c r="AF24" s="13">
        <f t="shared" si="64"/>
        <v>0.11668207790332</v>
      </c>
      <c r="AG24" s="19">
        <f t="shared" si="65"/>
        <v>0.141546679135857</v>
      </c>
      <c r="AH24" s="26">
        <f t="shared" si="66"/>
        <v>1.0093630044610435</v>
      </c>
      <c r="AI24" s="10">
        <f t="shared" si="67"/>
        <v>4.0473827704962453E-2</v>
      </c>
      <c r="AJ24" s="9">
        <f t="shared" si="68"/>
        <v>0.97292499999999993</v>
      </c>
      <c r="AK24" s="9">
        <f t="shared" si="69"/>
        <v>0.15875993162235325</v>
      </c>
      <c r="AL24" s="13" t="str">
        <f t="shared" si="51"/>
        <v>0.117774572719253+0.142871981324052i</v>
      </c>
      <c r="AM24" s="13">
        <f t="shared" si="70"/>
        <v>0.117774572719253</v>
      </c>
      <c r="AN24" s="19">
        <f t="shared" si="71"/>
        <v>0.14287198132405199</v>
      </c>
      <c r="AO24" s="26">
        <f t="shared" si="72"/>
        <v>1.0187260089220871</v>
      </c>
      <c r="AP24" s="10">
        <f t="shared" si="73"/>
        <v>8.0573941991368983E-2</v>
      </c>
      <c r="AQ24" s="9">
        <f t="shared" si="74"/>
        <v>0.98194999999999988</v>
      </c>
      <c r="AR24" s="9">
        <f t="shared" si="75"/>
        <v>0.12958468103937459</v>
      </c>
      <c r="AS24" s="13" t="str">
        <f t="shared" si="52"/>
        <v>0.118867067535185+0.144197283512246i</v>
      </c>
      <c r="AT24" s="13">
        <f t="shared" si="76"/>
        <v>0.118867067535185</v>
      </c>
      <c r="AU24" s="19">
        <f t="shared" si="77"/>
        <v>0.14419728351224601</v>
      </c>
      <c r="AV24" s="26">
        <f t="shared" si="78"/>
        <v>1.0280890133831306</v>
      </c>
      <c r="AW24" s="10">
        <f t="shared" si="79"/>
        <v>0.12030718110159783</v>
      </c>
      <c r="AX24" s="9">
        <f t="shared" si="80"/>
        <v>0.99097499999999972</v>
      </c>
      <c r="AY24" s="9">
        <f t="shared" si="81"/>
        <v>9.1600343620953997E-2</v>
      </c>
      <c r="AZ24" s="13" t="str">
        <f t="shared" si="53"/>
        <v>0.119959562351119+0.145522585700441i</v>
      </c>
      <c r="BA24" s="13">
        <f t="shared" si="82"/>
        <v>0.119959562351119</v>
      </c>
      <c r="BB24" s="19">
        <f t="shared" si="83"/>
        <v>0.14552258570044099</v>
      </c>
    </row>
    <row r="25" spans="18:54" ht="18.75" customHeight="1" thickBot="1" x14ac:dyDescent="0.2">
      <c r="R25" s="8">
        <f t="shared" si="48"/>
        <v>2</v>
      </c>
      <c r="S25" s="9">
        <f t="shared" si="54"/>
        <v>7.7130952270503816E-3</v>
      </c>
      <c r="T25" s="27">
        <f t="shared" si="55"/>
        <v>0.99228690477294967</v>
      </c>
      <c r="U25" s="28">
        <f t="shared" si="56"/>
        <v>-3.3627399983257714E-2</v>
      </c>
      <c r="V25" s="21">
        <f t="shared" si="57"/>
        <v>0.9625887500000001</v>
      </c>
      <c r="W25" s="21">
        <f t="shared" si="58"/>
        <v>0.18784133889836968</v>
      </c>
      <c r="X25" s="22" t="str">
        <f t="shared" si="49"/>
        <v>0.110903559852151+0.124475426831677i</v>
      </c>
      <c r="Y25" s="22">
        <f t="shared" si="59"/>
        <v>0.110903559852151</v>
      </c>
      <c r="Z25" s="23">
        <f t="shared" si="60"/>
        <v>0.12447542683167701</v>
      </c>
      <c r="AA25" s="27">
        <v>1</v>
      </c>
      <c r="AB25" s="28">
        <f t="shared" si="61"/>
        <v>0</v>
      </c>
      <c r="AC25" s="21">
        <f t="shared" si="62"/>
        <v>0.97007100000000002</v>
      </c>
      <c r="AD25" s="21">
        <f t="shared" si="63"/>
        <v>0.1679727437522392</v>
      </c>
      <c r="AE25" s="22" t="str">
        <f t="shared" si="50"/>
        <v>0.111765618712389+0.125442980485728i</v>
      </c>
      <c r="AF25" s="22">
        <f t="shared" si="64"/>
        <v>0.11176561871238901</v>
      </c>
      <c r="AG25" s="23">
        <f t="shared" si="65"/>
        <v>0.125442980485728</v>
      </c>
      <c r="AH25" s="27">
        <f t="shared" si="66"/>
        <v>1.0077130952270503</v>
      </c>
      <c r="AI25" s="28">
        <f t="shared" si="67"/>
        <v>3.3369022527969971E-2</v>
      </c>
      <c r="AJ25" s="21">
        <f t="shared" si="68"/>
        <v>0.97755324999999993</v>
      </c>
      <c r="AK25" s="21">
        <f t="shared" si="69"/>
        <v>0.1454360656250262</v>
      </c>
      <c r="AL25" s="22" t="str">
        <f t="shared" si="51"/>
        <v>0.112627677572628+0.126410534139779i</v>
      </c>
      <c r="AM25" s="22">
        <f t="shared" si="70"/>
        <v>0.112627677572628</v>
      </c>
      <c r="AN25" s="23">
        <f t="shared" si="71"/>
        <v>0.12641053413977901</v>
      </c>
      <c r="AO25" s="27">
        <f t="shared" si="72"/>
        <v>1.0154261904541007</v>
      </c>
      <c r="AP25" s="28">
        <f t="shared" si="73"/>
        <v>6.6483607851571036E-2</v>
      </c>
      <c r="AQ25" s="21">
        <f t="shared" si="74"/>
        <v>0.98503549999999995</v>
      </c>
      <c r="AR25" s="21">
        <f t="shared" si="75"/>
        <v>0.11872144641695222</v>
      </c>
      <c r="AS25" s="22" t="str">
        <f t="shared" si="52"/>
        <v>0.113489736432867+0.127378087793831i</v>
      </c>
      <c r="AT25" s="22">
        <f t="shared" si="76"/>
        <v>0.113489736432867</v>
      </c>
      <c r="AU25" s="23">
        <f t="shared" si="77"/>
        <v>0.127378087793831</v>
      </c>
      <c r="AV25" s="27">
        <f t="shared" si="78"/>
        <v>1.023139285681151</v>
      </c>
      <c r="AW25" s="28">
        <f t="shared" si="79"/>
        <v>9.9347606770239447E-2</v>
      </c>
      <c r="AX25" s="21">
        <f t="shared" si="80"/>
        <v>0.99251774999999987</v>
      </c>
      <c r="AY25" s="21">
        <f t="shared" si="81"/>
        <v>8.3929936456093757E-2</v>
      </c>
      <c r="AZ25" s="22" t="str">
        <f t="shared" si="53"/>
        <v>0.114351795293106+0.128345641447882i</v>
      </c>
      <c r="BA25" s="22">
        <f t="shared" si="82"/>
        <v>0.114351795293106</v>
      </c>
      <c r="BB25" s="23">
        <f t="shared" si="83"/>
        <v>0.12834564144788199</v>
      </c>
    </row>
  </sheetData>
  <mergeCells count="5">
    <mergeCell ref="S14:BB14"/>
    <mergeCell ref="C1:F1"/>
    <mergeCell ref="G1:J1"/>
    <mergeCell ref="K1:R1"/>
    <mergeCell ref="S1:BB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4" sqref="B4"/>
    </sheetView>
  </sheetViews>
  <sheetFormatPr defaultRowHeight="13.5" x14ac:dyDescent="0.15"/>
  <sheetData>
    <row r="1" spans="1:2" x14ac:dyDescent="0.15">
      <c r="A1">
        <f>'Gx circle@1200MHz'!M4</f>
        <v>0.44670523081519048</v>
      </c>
      <c r="B1">
        <f>'Gx circle@1200MHz'!N4</f>
        <v>0.13102611124826199</v>
      </c>
    </row>
    <row r="2" spans="1:2" x14ac:dyDescent="0.15">
      <c r="A2">
        <f>'Gx circle@1200MHz'!M5</f>
        <v>0.44571744844834504</v>
      </c>
      <c r="B2">
        <f>'Gx circle@1200MHz'!N5</f>
        <v>0.15365004699136403</v>
      </c>
    </row>
    <row r="3" spans="1:2" x14ac:dyDescent="0.15">
      <c r="A3">
        <f>'Gx circle@1200MHz'!M6</f>
        <v>0.44276161896805977</v>
      </c>
      <c r="B3">
        <f>'Gx circle@1200MHz'!N6</f>
        <v>0.17610180092275515</v>
      </c>
    </row>
    <row r="4" spans="1:2" x14ac:dyDescent="0.15">
      <c r="A4">
        <f>'Gx circle@1200MHz'!M7</f>
        <v>0.43786023802145829</v>
      </c>
      <c r="B4">
        <f>'Gx circle@1200MHz'!N7</f>
        <v>0.1982105016382778</v>
      </c>
    </row>
    <row r="5" spans="1:2" x14ac:dyDescent="0.15">
      <c r="A5">
        <f>'Gx circle@1200MHz'!M8</f>
        <v>0.43105060807707885</v>
      </c>
      <c r="B5">
        <f>'Gx circle@1200MHz'!N8</f>
        <v>0.2198078885758884</v>
      </c>
    </row>
    <row r="6" spans="1:2" x14ac:dyDescent="0.15">
      <c r="A6">
        <f>'Gx circle@1200MHz'!M9</f>
        <v>0.42238455453056534</v>
      </c>
      <c r="B6">
        <f>'Gx circle@1200MHz'!N9</f>
        <v>0.24072959258013288</v>
      </c>
    </row>
    <row r="7" spans="1:2" x14ac:dyDescent="0.15">
      <c r="A7">
        <f>'Gx circle@1200MHz'!M10</f>
        <v>0.41192803128211275</v>
      </c>
      <c r="B7">
        <f>'Gx circle@1200MHz'!N10</f>
        <v>0.26081638685066871</v>
      </c>
    </row>
    <row r="8" spans="1:2" x14ac:dyDescent="0.15">
      <c r="A8">
        <f>'Gx circle@1200MHz'!M11</f>
        <v>0.39976061878746327</v>
      </c>
      <c r="B8">
        <f>'Gx circle@1200MHz'!N11</f>
        <v>0.27991539875435911</v>
      </c>
    </row>
    <row r="9" spans="1:2" x14ac:dyDescent="0.15">
      <c r="A9">
        <f>'Gx circle@1200MHz'!M12</f>
        <v>0.38597491840258569</v>
      </c>
      <c r="B9">
        <f>'Gx circle@1200MHz'!N12</f>
        <v>0.29788127327831837</v>
      </c>
    </row>
    <row r="10" spans="1:2" x14ac:dyDescent="0.15">
      <c r="A10">
        <f>'Gx circle@1200MHz'!M13</f>
        <v>0.37067584763144246</v>
      </c>
      <c r="B10">
        <f>'Gx circle@1200MHz'!N13</f>
        <v>0.31457727926932744</v>
      </c>
    </row>
    <row r="11" spans="1:2" x14ac:dyDescent="0.15">
      <c r="A11">
        <f>'Gx circle@1200MHz'!M14</f>
        <v>0.35397984164043339</v>
      </c>
      <c r="B11">
        <f>'Gx circle@1200MHz'!N14</f>
        <v>0.32987635004047067</v>
      </c>
    </row>
    <row r="12" spans="1:2" x14ac:dyDescent="0.15">
      <c r="A12">
        <f>'Gx circle@1200MHz'!M15</f>
        <v>0.33601396711647413</v>
      </c>
      <c r="B12">
        <f>'Gx circle@1200MHz'!N15</f>
        <v>0.34366205042534825</v>
      </c>
    </row>
    <row r="13" spans="1:2" x14ac:dyDescent="0.15">
      <c r="A13">
        <f>'Gx circle@1200MHz'!M16</f>
        <v>0.31691495521278379</v>
      </c>
      <c r="B13">
        <f>'Gx circle@1200MHz'!N16</f>
        <v>0.35582946291999773</v>
      </c>
    </row>
    <row r="14" spans="1:2" x14ac:dyDescent="0.15">
      <c r="A14">
        <f>'Gx circle@1200MHz'!M17</f>
        <v>0.2968281609422479</v>
      </c>
      <c r="B14">
        <f>'Gx circle@1200MHz'!N17</f>
        <v>0.36628598616845032</v>
      </c>
    </row>
    <row r="15" spans="1:2" x14ac:dyDescent="0.15">
      <c r="A15">
        <f>'Gx circle@1200MHz'!M18</f>
        <v>0.27590645693800342</v>
      </c>
      <c r="B15">
        <f>'Gx circle@1200MHz'!N18</f>
        <v>0.37495203971496383</v>
      </c>
    </row>
    <row r="16" spans="1:2" x14ac:dyDescent="0.15">
      <c r="A16">
        <f>'Gx circle@1200MHz'!M19</f>
        <v>0.25430907000039282</v>
      </c>
      <c r="B16">
        <f>'Gx circle@1200MHz'!N19</f>
        <v>0.38176166965934333</v>
      </c>
    </row>
    <row r="17" spans="1:2" x14ac:dyDescent="0.15">
      <c r="A17">
        <f>'Gx circle@1200MHz'!M20</f>
        <v>0.23220036928487017</v>
      </c>
      <c r="B17">
        <f>'Gx circle@1200MHz'!N20</f>
        <v>0.38666305060594475</v>
      </c>
    </row>
    <row r="18" spans="1:2" x14ac:dyDescent="0.15">
      <c r="A18">
        <f>'Gx circle@1200MHz'!M21</f>
        <v>0.20974861535347902</v>
      </c>
      <c r="B18">
        <f>'Gx circle@1200MHz'!N21</f>
        <v>0.38961888008623002</v>
      </c>
    </row>
    <row r="19" spans="1:2" x14ac:dyDescent="0.15">
      <c r="A19">
        <f>'Gx circle@1200MHz'!M22</f>
        <v>0.18712467961037701</v>
      </c>
      <c r="B19">
        <f>'Gx circle@1200MHz'!N22</f>
        <v>0.39060666245307551</v>
      </c>
    </row>
    <row r="20" spans="1:2" x14ac:dyDescent="0.15">
      <c r="A20">
        <f>'Gx circle@1200MHz'!M23</f>
        <v>0.16450074386727492</v>
      </c>
      <c r="B20">
        <f>'Gx circle@1200MHz'!N23</f>
        <v>0.38961888008623002</v>
      </c>
    </row>
    <row r="21" spans="1:2" x14ac:dyDescent="0.15">
      <c r="A21">
        <f>'Gx circle@1200MHz'!M24</f>
        <v>0.14204898993588383</v>
      </c>
      <c r="B21">
        <f>'Gx circle@1200MHz'!N24</f>
        <v>0.38666305060594475</v>
      </c>
    </row>
    <row r="22" spans="1:2" x14ac:dyDescent="0.15">
      <c r="A22">
        <f>'Gx circle@1200MHz'!M25</f>
        <v>0.11994028922036114</v>
      </c>
      <c r="B22">
        <f>'Gx circle@1200MHz'!N25</f>
        <v>0.38176166965934333</v>
      </c>
    </row>
    <row r="23" spans="1:2" x14ac:dyDescent="0.15">
      <c r="A23">
        <f>'Gx circle@1200MHz'!M26</f>
        <v>9.8342902282750597E-2</v>
      </c>
      <c r="B23">
        <f>'Gx circle@1200MHz'!N26</f>
        <v>0.37495203971496388</v>
      </c>
    </row>
    <row r="24" spans="1:2" x14ac:dyDescent="0.15">
      <c r="A24">
        <f>'Gx circle@1200MHz'!M27</f>
        <v>7.7421198278506118E-2</v>
      </c>
      <c r="B24">
        <f>'Gx circle@1200MHz'!N27</f>
        <v>0.36628598616845032</v>
      </c>
    </row>
    <row r="25" spans="1:2" x14ac:dyDescent="0.15">
      <c r="A25">
        <f>'Gx circle@1200MHz'!M28</f>
        <v>5.7334404007970297E-2</v>
      </c>
      <c r="B25">
        <f>'Gx circle@1200MHz'!N28</f>
        <v>0.35582946291999773</v>
      </c>
    </row>
    <row r="26" spans="1:2" x14ac:dyDescent="0.15">
      <c r="A26">
        <f>'Gx circle@1200MHz'!M29</f>
        <v>3.8235392104279897E-2</v>
      </c>
      <c r="B26">
        <f>'Gx circle@1200MHz'!N29</f>
        <v>0.34366205042534836</v>
      </c>
    </row>
    <row r="27" spans="1:2" x14ac:dyDescent="0.15">
      <c r="A27">
        <f>'Gx circle@1200MHz'!M30</f>
        <v>2.0269517580320584E-2</v>
      </c>
      <c r="B27">
        <f>'Gx circle@1200MHz'!N30</f>
        <v>0.32987635004047067</v>
      </c>
    </row>
    <row r="28" spans="1:2" x14ac:dyDescent="0.15">
      <c r="A28">
        <f>'Gx circle@1200MHz'!M31</f>
        <v>3.5735115893115454E-3</v>
      </c>
      <c r="B28">
        <f>'Gx circle@1200MHz'!N31</f>
        <v>0.31457727926932744</v>
      </c>
    </row>
    <row r="29" spans="1:2" x14ac:dyDescent="0.15">
      <c r="A29">
        <f>'Gx circle@1200MHz'!M32</f>
        <v>-1.1725559181831685E-2</v>
      </c>
      <c r="B29">
        <f>'Gx circle@1200MHz'!N32</f>
        <v>0.29788127327831843</v>
      </c>
    </row>
    <row r="30" spans="1:2" x14ac:dyDescent="0.15">
      <c r="A30">
        <f>'Gx circle@1200MHz'!M33</f>
        <v>-2.5511259566709243E-2</v>
      </c>
      <c r="B30">
        <f>'Gx circle@1200MHz'!N33</f>
        <v>0.27991539875435922</v>
      </c>
    </row>
    <row r="31" spans="1:2" x14ac:dyDescent="0.15">
      <c r="A31">
        <f>'Gx circle@1200MHz'!M34</f>
        <v>-3.7678672061358776E-2</v>
      </c>
      <c r="B31">
        <f>'Gx circle@1200MHz'!N34</f>
        <v>0.26081638685066871</v>
      </c>
    </row>
    <row r="32" spans="1:2" x14ac:dyDescent="0.15">
      <c r="A32">
        <f>'Gx circle@1200MHz'!M35</f>
        <v>-4.8135195309811335E-2</v>
      </c>
      <c r="B32">
        <f>'Gx circle@1200MHz'!N35</f>
        <v>0.24072959258013291</v>
      </c>
    </row>
    <row r="33" spans="1:2" x14ac:dyDescent="0.15">
      <c r="A33">
        <f>'Gx circle@1200MHz'!M36</f>
        <v>-5.6801248856324871E-2</v>
      </c>
      <c r="B33">
        <f>'Gx circle@1200MHz'!N36</f>
        <v>0.21980788857588845</v>
      </c>
    </row>
    <row r="34" spans="1:2" x14ac:dyDescent="0.15">
      <c r="A34">
        <f>'Gx circle@1200MHz'!M37</f>
        <v>-6.3610878800704262E-2</v>
      </c>
      <c r="B34">
        <f>'Gx circle@1200MHz'!N37</f>
        <v>0.19821050163827789</v>
      </c>
    </row>
    <row r="35" spans="1:2" x14ac:dyDescent="0.15">
      <c r="A35">
        <f>'Gx circle@1200MHz'!M38</f>
        <v>-6.8512259747305793E-2</v>
      </c>
      <c r="B35">
        <f>'Gx circle@1200MHz'!N38</f>
        <v>0.17610180092275513</v>
      </c>
    </row>
    <row r="36" spans="1:2" x14ac:dyDescent="0.15">
      <c r="A36">
        <f>'Gx circle@1200MHz'!M39</f>
        <v>-7.146808922759107E-2</v>
      </c>
      <c r="B36">
        <f>'Gx circle@1200MHz'!N39</f>
        <v>0.15365004699136414</v>
      </c>
    </row>
    <row r="37" spans="1:2" x14ac:dyDescent="0.15">
      <c r="A37">
        <f>'Gx circle@1200MHz'!M40</f>
        <v>-7.2455871594436505E-2</v>
      </c>
      <c r="B37">
        <f>'Gx circle@1200MHz'!N40</f>
        <v>0.13102611124826202</v>
      </c>
    </row>
    <row r="38" spans="1:2" x14ac:dyDescent="0.15">
      <c r="A38">
        <f>'Gx circle@1200MHz'!M41</f>
        <v>-7.146808922759107E-2</v>
      </c>
      <c r="B38">
        <f>'Gx circle@1200MHz'!N41</f>
        <v>0.10840217550516001</v>
      </c>
    </row>
    <row r="39" spans="1:2" x14ac:dyDescent="0.15">
      <c r="A39">
        <f>'Gx circle@1200MHz'!M42</f>
        <v>-6.8512259747305793E-2</v>
      </c>
      <c r="B39">
        <f>'Gx circle@1200MHz'!N42</f>
        <v>8.5950421573768809E-2</v>
      </c>
    </row>
    <row r="40" spans="1:2" x14ac:dyDescent="0.15">
      <c r="A40">
        <f>'Gx circle@1200MHz'!M43</f>
        <v>-6.3610878800704318E-2</v>
      </c>
      <c r="B40">
        <f>'Gx circle@1200MHz'!N43</f>
        <v>6.3841720858246284E-2</v>
      </c>
    </row>
    <row r="41" spans="1:2" x14ac:dyDescent="0.15">
      <c r="A41">
        <f>'Gx circle@1200MHz'!M44</f>
        <v>-5.6801248856324899E-2</v>
      </c>
      <c r="B41">
        <f>'Gx circle@1200MHz'!N44</f>
        <v>4.2244333920635618E-2</v>
      </c>
    </row>
    <row r="42" spans="1:2" x14ac:dyDescent="0.15">
      <c r="A42">
        <f>'Gx circle@1200MHz'!M45</f>
        <v>-4.8135195309811363E-2</v>
      </c>
      <c r="B42">
        <f>'Gx circle@1200MHz'!N45</f>
        <v>2.1322629916391139E-2</v>
      </c>
    </row>
    <row r="43" spans="1:2" x14ac:dyDescent="0.15">
      <c r="A43">
        <f>'Gx circle@1200MHz'!M46</f>
        <v>-3.7678672061358748E-2</v>
      </c>
      <c r="B43">
        <f>'Gx circle@1200MHz'!N46</f>
        <v>1.2358356458552211E-3</v>
      </c>
    </row>
    <row r="44" spans="1:2" x14ac:dyDescent="0.15">
      <c r="A44">
        <f>'Gx circle@1200MHz'!M47</f>
        <v>-2.5511259566709354E-2</v>
      </c>
      <c r="B44">
        <f>'Gx circle@1200MHz'!N47</f>
        <v>-1.7863176257835095E-2</v>
      </c>
    </row>
    <row r="45" spans="1:2" x14ac:dyDescent="0.15">
      <c r="A45">
        <f>'Gx circle@1200MHz'!M48</f>
        <v>-1.1725559181831713E-2</v>
      </c>
      <c r="B45">
        <f>'Gx circle@1200MHz'!N48</f>
        <v>-3.582905078179438E-2</v>
      </c>
    </row>
    <row r="46" spans="1:2" x14ac:dyDescent="0.15">
      <c r="A46">
        <f>'Gx circle@1200MHz'!M49</f>
        <v>3.5735115893114899E-3</v>
      </c>
      <c r="B46">
        <f>'Gx circle@1200MHz'!N49</f>
        <v>-5.2525056772803447E-2</v>
      </c>
    </row>
    <row r="47" spans="1:2" x14ac:dyDescent="0.15">
      <c r="A47">
        <f>'Gx circle@1200MHz'!M50</f>
        <v>2.0269517580320556E-2</v>
      </c>
      <c r="B47">
        <f>'Gx circle@1200MHz'!N50</f>
        <v>-6.7824127543946677E-2</v>
      </c>
    </row>
    <row r="48" spans="1:2" x14ac:dyDescent="0.15">
      <c r="A48">
        <f>'Gx circle@1200MHz'!M51</f>
        <v>3.8235392104279758E-2</v>
      </c>
      <c r="B48">
        <f>'Gx circle@1200MHz'!N51</f>
        <v>-8.1609827928824236E-2</v>
      </c>
    </row>
    <row r="49" spans="1:2" x14ac:dyDescent="0.15">
      <c r="A49">
        <f>'Gx circle@1200MHz'!M52</f>
        <v>5.733440400797013E-2</v>
      </c>
      <c r="B49">
        <f>'Gx circle@1200MHz'!N52</f>
        <v>-9.3777240423473684E-2</v>
      </c>
    </row>
    <row r="50" spans="1:2" x14ac:dyDescent="0.15">
      <c r="A50">
        <f>'Gx circle@1200MHz'!M53</f>
        <v>7.7421198278505951E-2</v>
      </c>
      <c r="B50">
        <f>'Gx circle@1200MHz'!N53</f>
        <v>-0.10423376367192627</v>
      </c>
    </row>
    <row r="51" spans="1:2" x14ac:dyDescent="0.15">
      <c r="A51">
        <f>'Gx circle@1200MHz'!M54</f>
        <v>9.8342902282750416E-2</v>
      </c>
      <c r="B51">
        <f>'Gx circle@1200MHz'!N54</f>
        <v>-0.11289981721843984</v>
      </c>
    </row>
    <row r="52" spans="1:2" x14ac:dyDescent="0.15">
      <c r="A52">
        <f>'Gx circle@1200MHz'!M55</f>
        <v>0.11994028922036119</v>
      </c>
      <c r="B52">
        <f>'Gx circle@1200MHz'!N55</f>
        <v>-0.11970944716281931</v>
      </c>
    </row>
    <row r="53" spans="1:2" x14ac:dyDescent="0.15">
      <c r="A53">
        <f>'Gx circle@1200MHz'!M56</f>
        <v>0.14204898993588383</v>
      </c>
      <c r="B53">
        <f>'Gx circle@1200MHz'!N56</f>
        <v>-0.12461082810942078</v>
      </c>
    </row>
    <row r="54" spans="1:2" x14ac:dyDescent="0.15">
      <c r="A54">
        <f>'Gx circle@1200MHz'!M57</f>
        <v>0.16450074386727492</v>
      </c>
      <c r="B54">
        <f>'Gx circle@1200MHz'!N57</f>
        <v>-0.12756665758970606</v>
      </c>
    </row>
    <row r="55" spans="1:2" x14ac:dyDescent="0.15">
      <c r="A55">
        <f>'Gx circle@1200MHz'!M58</f>
        <v>0.18712467961037693</v>
      </c>
      <c r="B55">
        <f>'Gx circle@1200MHz'!N58</f>
        <v>-0.1285544399565515</v>
      </c>
    </row>
    <row r="56" spans="1:2" x14ac:dyDescent="0.15">
      <c r="A56">
        <f>'Gx circle@1200MHz'!M59</f>
        <v>0.20974861535347894</v>
      </c>
      <c r="B56">
        <f>'Gx circle@1200MHz'!N59</f>
        <v>-0.12756665758970606</v>
      </c>
    </row>
    <row r="57" spans="1:2" x14ac:dyDescent="0.15">
      <c r="A57">
        <f>'Gx circle@1200MHz'!M60</f>
        <v>0.23220036928487006</v>
      </c>
      <c r="B57">
        <f>'Gx circle@1200MHz'!N60</f>
        <v>-0.12461082810942084</v>
      </c>
    </row>
    <row r="58" spans="1:2" x14ac:dyDescent="0.15">
      <c r="A58">
        <f>'Gx circle@1200MHz'!M61</f>
        <v>0.25430907000039293</v>
      </c>
      <c r="B58">
        <f>'Gx circle@1200MHz'!N61</f>
        <v>-0.11970944716281925</v>
      </c>
    </row>
    <row r="59" spans="1:2" x14ac:dyDescent="0.15">
      <c r="A59">
        <f>'Gx circle@1200MHz'!M62</f>
        <v>0.27590645693800325</v>
      </c>
      <c r="B59">
        <f>'Gx circle@1200MHz'!N62</f>
        <v>-0.11289981721843992</v>
      </c>
    </row>
    <row r="60" spans="1:2" x14ac:dyDescent="0.15">
      <c r="A60">
        <f>'Gx circle@1200MHz'!M63</f>
        <v>0.29682816094224795</v>
      </c>
      <c r="B60">
        <f>'Gx circle@1200MHz'!N63</f>
        <v>-0.10423376367192633</v>
      </c>
    </row>
    <row r="61" spans="1:2" x14ac:dyDescent="0.15">
      <c r="A61">
        <f>'Gx circle@1200MHz'!M64</f>
        <v>0.31691495521278379</v>
      </c>
      <c r="B61">
        <f>'Gx circle@1200MHz'!N64</f>
        <v>-9.377724042347374E-2</v>
      </c>
    </row>
    <row r="62" spans="1:2" x14ac:dyDescent="0.15">
      <c r="A62">
        <f>'Gx circle@1200MHz'!M65</f>
        <v>0.33601396711647413</v>
      </c>
      <c r="B62">
        <f>'Gx circle@1200MHz'!N65</f>
        <v>-8.1609827928824291E-2</v>
      </c>
    </row>
    <row r="63" spans="1:2" x14ac:dyDescent="0.15">
      <c r="A63">
        <f>'Gx circle@1200MHz'!M66</f>
        <v>0.35397984164043339</v>
      </c>
      <c r="B63">
        <f>'Gx circle@1200MHz'!N66</f>
        <v>-6.7824127543946733E-2</v>
      </c>
    </row>
    <row r="64" spans="1:2" x14ac:dyDescent="0.15">
      <c r="A64">
        <f>'Gx circle@1200MHz'!M67</f>
        <v>0.3706758476314424</v>
      </c>
      <c r="B64">
        <f>'Gx circle@1200MHz'!N67</f>
        <v>-5.2525056772803502E-2</v>
      </c>
    </row>
    <row r="65" spans="1:2" x14ac:dyDescent="0.15">
      <c r="A65">
        <f>'Gx circle@1200MHz'!M68</f>
        <v>0.38597491840258563</v>
      </c>
      <c r="B65">
        <f>'Gx circle@1200MHz'!N68</f>
        <v>-3.5829050781794464E-2</v>
      </c>
    </row>
    <row r="66" spans="1:2" x14ac:dyDescent="0.15">
      <c r="A66">
        <f>'Gx circle@1200MHz'!M69</f>
        <v>0.39976061878746322</v>
      </c>
      <c r="B66">
        <f>'Gx circle@1200MHz'!N69</f>
        <v>-1.7863176257835289E-2</v>
      </c>
    </row>
    <row r="67" spans="1:2" x14ac:dyDescent="0.15">
      <c r="A67">
        <f>'Gx circle@1200MHz'!M70</f>
        <v>0.41192803128211264</v>
      </c>
      <c r="B67">
        <f>'Gx circle@1200MHz'!N70</f>
        <v>1.2358356458551378E-3</v>
      </c>
    </row>
    <row r="68" spans="1:2" x14ac:dyDescent="0.15">
      <c r="A68">
        <f>'Gx circle@1200MHz'!M71</f>
        <v>0.42238455453056523</v>
      </c>
      <c r="B68">
        <f>'Gx circle@1200MHz'!N71</f>
        <v>2.1322629916390945E-2</v>
      </c>
    </row>
    <row r="69" spans="1:2" x14ac:dyDescent="0.15">
      <c r="A69">
        <f>'Gx circle@1200MHz'!M72</f>
        <v>0.43105060807707885</v>
      </c>
      <c r="B69">
        <f>'Gx circle@1200MHz'!N72</f>
        <v>4.2244333920635632E-2</v>
      </c>
    </row>
    <row r="70" spans="1:2" x14ac:dyDescent="0.15">
      <c r="A70">
        <f>'Gx circle@1200MHz'!M73</f>
        <v>0.43786023802145829</v>
      </c>
      <c r="B70">
        <f>'Gx circle@1200MHz'!N73</f>
        <v>6.3841720858246187E-2</v>
      </c>
    </row>
    <row r="71" spans="1:2" x14ac:dyDescent="0.15">
      <c r="A71">
        <f>'Gx circle@1200MHz'!M74</f>
        <v>0.44276161896805977</v>
      </c>
      <c r="B71">
        <f>'Gx circle@1200MHz'!N74</f>
        <v>8.5950421573768587E-2</v>
      </c>
    </row>
    <row r="72" spans="1:2" x14ac:dyDescent="0.15">
      <c r="A72">
        <f>'Gx circle@1200MHz'!M75</f>
        <v>0.44571744844834504</v>
      </c>
      <c r="B72">
        <f>'Gx circle@1200MHz'!N75</f>
        <v>0.10840217550515993</v>
      </c>
    </row>
    <row r="73" spans="1:2" x14ac:dyDescent="0.15">
      <c r="A73">
        <f>'Gx circle@1200MHz'!M76</f>
        <v>0.44670523081519048</v>
      </c>
      <c r="B73">
        <f>'Gx circle@1200MHz'!N76</f>
        <v>0.13102611124826194</v>
      </c>
    </row>
  </sheetData>
  <phoneticPr fontId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>'Gx circle@1200MHz'!O4</f>
        <v>0.42214991986123995</v>
      </c>
      <c r="B1">
        <f>'Gx circle@1200MHz'!P4</f>
        <v>0.13317062719405701</v>
      </c>
    </row>
    <row r="2" spans="1:2" x14ac:dyDescent="0.15">
      <c r="A2">
        <f>'Gx circle@1200MHz'!O5</f>
        <v>0.42126723231156543</v>
      </c>
      <c r="B2">
        <f>'Gx circle@1200MHz'!P5</f>
        <v>0.15338749588432088</v>
      </c>
    </row>
    <row r="3" spans="1:2" x14ac:dyDescent="0.15">
      <c r="A3">
        <f>'Gx circle@1200MHz'!O6</f>
        <v>0.41862588744777629</v>
      </c>
      <c r="B3">
        <f>'Gx circle@1200MHz'!P6</f>
        <v>0.1734505019965728</v>
      </c>
    </row>
    <row r="4" spans="1:2" x14ac:dyDescent="0.15">
      <c r="A4">
        <f>'Gx circle@1200MHz'!O7</f>
        <v>0.41424598749917352</v>
      </c>
      <c r="B4">
        <f>'Gx circle@1200MHz'!P7</f>
        <v>0.19320695393992415</v>
      </c>
    </row>
    <row r="5" spans="1:2" x14ac:dyDescent="0.15">
      <c r="A5">
        <f>'Gx circle@1200MHz'!O8</f>
        <v>0.40816086614902203</v>
      </c>
      <c r="B5">
        <f>'Gx circle@1200MHz'!P8</f>
        <v>0.21250649318581427</v>
      </c>
    </row>
    <row r="6" spans="1:2" x14ac:dyDescent="0.15">
      <c r="A6">
        <f>'Gx circle@1200MHz'!O9</f>
        <v>0.40041683484509294</v>
      </c>
      <c r="B6">
        <f>'Gx circle@1200MHz'!P9</f>
        <v>0.23120223858720146</v>
      </c>
    </row>
    <row r="7" spans="1:2" x14ac:dyDescent="0.15">
      <c r="A7">
        <f>'Gx circle@1200MHz'!O10</f>
        <v>0.39107283034158341</v>
      </c>
      <c r="B7">
        <f>'Gx circle@1200MHz'!P10</f>
        <v>0.24915190423278144</v>
      </c>
    </row>
    <row r="8" spans="1:2" x14ac:dyDescent="0.15">
      <c r="A8">
        <f>'Gx circle@1200MHz'!O11</f>
        <v>0.38019996615482909</v>
      </c>
      <c r="B8">
        <f>'Gx circle@1200MHz'!P11</f>
        <v>0.26621888232868696</v>
      </c>
    </row>
    <row r="9" spans="1:2" x14ac:dyDescent="0.15">
      <c r="A9">
        <f>'Gx circle@1200MHz'!O12</f>
        <v>0.3678809913465062</v>
      </c>
      <c r="B9">
        <f>'Gx circle@1200MHz'!P12</f>
        <v>0.282273282866285</v>
      </c>
    </row>
    <row r="10" spans="1:2" x14ac:dyDescent="0.15">
      <c r="A10">
        <f>'Gx circle@1200MHz'!O13</f>
        <v>0.3542096607533064</v>
      </c>
      <c r="B10">
        <f>'Gx circle@1200MHz'!P13</f>
        <v>0.2971929221635724</v>
      </c>
    </row>
    <row r="11" spans="1:2" x14ac:dyDescent="0.15">
      <c r="A11">
        <f>'Gx circle@1200MHz'!O14</f>
        <v>0.33929002145601905</v>
      </c>
      <c r="B11">
        <f>'Gx circle@1200MHz'!P14</f>
        <v>0.31086425275677221</v>
      </c>
    </row>
    <row r="12" spans="1:2" x14ac:dyDescent="0.15">
      <c r="A12">
        <f>'Gx circle@1200MHz'!O15</f>
        <v>0.32323562091842095</v>
      </c>
      <c r="B12">
        <f>'Gx circle@1200MHz'!P15</f>
        <v>0.3231832275650951</v>
      </c>
    </row>
    <row r="13" spans="1:2" x14ac:dyDescent="0.15">
      <c r="A13">
        <f>'Gx circle@1200MHz'!O16</f>
        <v>0.30616864282251549</v>
      </c>
      <c r="B13">
        <f>'Gx circle@1200MHz'!P16</f>
        <v>0.33405609175184936</v>
      </c>
    </row>
    <row r="14" spans="1:2" x14ac:dyDescent="0.15">
      <c r="A14">
        <f>'Gx circle@1200MHz'!O17</f>
        <v>0.28821897717693545</v>
      </c>
      <c r="B14">
        <f>'Gx circle@1200MHz'!P17</f>
        <v>0.34340009625535894</v>
      </c>
    </row>
    <row r="15" spans="1:2" x14ac:dyDescent="0.15">
      <c r="A15">
        <f>'Gx circle@1200MHz'!O18</f>
        <v>0.26952323177554827</v>
      </c>
      <c r="B15">
        <f>'Gx circle@1200MHz'!P18</f>
        <v>0.35114412755928798</v>
      </c>
    </row>
    <row r="16" spans="1:2" x14ac:dyDescent="0.15">
      <c r="A16">
        <f>'Gx circle@1200MHz'!O19</f>
        <v>0.25022369252965815</v>
      </c>
      <c r="B16">
        <f>'Gx circle@1200MHz'!P19</f>
        <v>0.35722924890943952</v>
      </c>
    </row>
    <row r="17" spans="1:2" x14ac:dyDescent="0.15">
      <c r="A17">
        <f>'Gx circle@1200MHz'!O20</f>
        <v>0.2304672405863068</v>
      </c>
      <c r="B17">
        <f>'Gx circle@1200MHz'!P20</f>
        <v>0.3616091488580423</v>
      </c>
    </row>
    <row r="18" spans="1:2" x14ac:dyDescent="0.15">
      <c r="A18">
        <f>'Gx circle@1200MHz'!O21</f>
        <v>0.21040423447405487</v>
      </c>
      <c r="B18">
        <f>'Gx circle@1200MHz'!P21</f>
        <v>0.36425049372183144</v>
      </c>
    </row>
    <row r="19" spans="1:2" x14ac:dyDescent="0.15">
      <c r="A19">
        <f>'Gx circle@1200MHz'!O22</f>
        <v>0.19018736578379103</v>
      </c>
      <c r="B19">
        <f>'Gx circle@1200MHz'!P22</f>
        <v>0.36513318127150596</v>
      </c>
    </row>
    <row r="20" spans="1:2" x14ac:dyDescent="0.15">
      <c r="A20">
        <f>'Gx circle@1200MHz'!O23</f>
        <v>0.1699704970935271</v>
      </c>
      <c r="B20">
        <f>'Gx circle@1200MHz'!P23</f>
        <v>0.36425049372183144</v>
      </c>
    </row>
    <row r="21" spans="1:2" x14ac:dyDescent="0.15">
      <c r="A21">
        <f>'Gx circle@1200MHz'!O24</f>
        <v>0.14990749098127523</v>
      </c>
      <c r="B21">
        <f>'Gx circle@1200MHz'!P24</f>
        <v>0.3616091488580423</v>
      </c>
    </row>
    <row r="22" spans="1:2" x14ac:dyDescent="0.15">
      <c r="A22">
        <f>'Gx circle@1200MHz'!O25</f>
        <v>0.13015103903792383</v>
      </c>
      <c r="B22">
        <f>'Gx circle@1200MHz'!P25</f>
        <v>0.35722924890943952</v>
      </c>
    </row>
    <row r="23" spans="1:2" x14ac:dyDescent="0.15">
      <c r="A23">
        <f>'Gx circle@1200MHz'!O26</f>
        <v>0.11085149979203374</v>
      </c>
      <c r="B23">
        <f>'Gx circle@1200MHz'!P26</f>
        <v>0.35114412755928803</v>
      </c>
    </row>
    <row r="24" spans="1:2" x14ac:dyDescent="0.15">
      <c r="A24">
        <f>'Gx circle@1200MHz'!O27</f>
        <v>9.2155754390646563E-2</v>
      </c>
      <c r="B24">
        <f>'Gx circle@1200MHz'!P27</f>
        <v>0.343400096255359</v>
      </c>
    </row>
    <row r="25" spans="1:2" x14ac:dyDescent="0.15">
      <c r="A25">
        <f>'Gx circle@1200MHz'!O28</f>
        <v>7.4206088745066595E-2</v>
      </c>
      <c r="B25">
        <f>'Gx circle@1200MHz'!P28</f>
        <v>0.33405609175184942</v>
      </c>
    </row>
    <row r="26" spans="1:2" x14ac:dyDescent="0.15">
      <c r="A26">
        <f>'Gx circle@1200MHz'!O29</f>
        <v>5.7139110649161107E-2</v>
      </c>
      <c r="B26">
        <f>'Gx circle@1200MHz'!P29</f>
        <v>0.32318322756509515</v>
      </c>
    </row>
    <row r="27" spans="1:2" x14ac:dyDescent="0.15">
      <c r="A27">
        <f>'Gx circle@1200MHz'!O30</f>
        <v>4.1084710111562978E-2</v>
      </c>
      <c r="B27">
        <f>'Gx circle@1200MHz'!P30</f>
        <v>0.31086425275677221</v>
      </c>
    </row>
    <row r="28" spans="1:2" x14ac:dyDescent="0.15">
      <c r="A28">
        <f>'Gx circle@1200MHz'!O31</f>
        <v>2.6165070814275632E-2</v>
      </c>
      <c r="B28">
        <f>'Gx circle@1200MHz'!P31</f>
        <v>0.2971929221635724</v>
      </c>
    </row>
    <row r="29" spans="1:2" x14ac:dyDescent="0.15">
      <c r="A29">
        <f>'Gx circle@1200MHz'!O32</f>
        <v>1.2493740221075855E-2</v>
      </c>
      <c r="B29">
        <f>'Gx circle@1200MHz'!P32</f>
        <v>0.28227328286628506</v>
      </c>
    </row>
    <row r="30" spans="1:2" x14ac:dyDescent="0.15">
      <c r="A30">
        <f>'Gx circle@1200MHz'!O33</f>
        <v>1.7476541275296409E-4</v>
      </c>
      <c r="B30">
        <f>'Gx circle@1200MHz'!P33</f>
        <v>0.26621888232868707</v>
      </c>
    </row>
    <row r="31" spans="1:2" x14ac:dyDescent="0.15">
      <c r="A31">
        <f>'Gx circle@1200MHz'!O34</f>
        <v>-1.0698098774001408E-2</v>
      </c>
      <c r="B31">
        <f>'Gx circle@1200MHz'!P34</f>
        <v>0.24915190423278144</v>
      </c>
    </row>
    <row r="32" spans="1:2" x14ac:dyDescent="0.15">
      <c r="A32">
        <f>'Gx circle@1200MHz'!O35</f>
        <v>-2.0042103277510964E-2</v>
      </c>
      <c r="B32">
        <f>'Gx circle@1200MHz'!P35</f>
        <v>0.23120223858720146</v>
      </c>
    </row>
    <row r="33" spans="1:2" x14ac:dyDescent="0.15">
      <c r="A33">
        <f>'Gx circle@1200MHz'!O36</f>
        <v>-2.778613458143997E-2</v>
      </c>
      <c r="B33">
        <f>'Gx circle@1200MHz'!P36</f>
        <v>0.2125064931858143</v>
      </c>
    </row>
    <row r="34" spans="1:2" x14ac:dyDescent="0.15">
      <c r="A34">
        <f>'Gx circle@1200MHz'!O37</f>
        <v>-3.3871255931591515E-2</v>
      </c>
      <c r="B34">
        <f>'Gx circle@1200MHz'!P37</f>
        <v>0.19320695393992424</v>
      </c>
    </row>
    <row r="35" spans="1:2" x14ac:dyDescent="0.15">
      <c r="A35">
        <f>'Gx circle@1200MHz'!O38</f>
        <v>-3.825115588019426E-2</v>
      </c>
      <c r="B35">
        <f>'Gx circle@1200MHz'!P38</f>
        <v>0.17345050199657278</v>
      </c>
    </row>
    <row r="36" spans="1:2" x14ac:dyDescent="0.15">
      <c r="A36">
        <f>'Gx circle@1200MHz'!O39</f>
        <v>-4.0892500743983429E-2</v>
      </c>
      <c r="B36">
        <f>'Gx circle@1200MHz'!P39</f>
        <v>0.15338749588432099</v>
      </c>
    </row>
    <row r="37" spans="1:2" x14ac:dyDescent="0.15">
      <c r="A37">
        <f>'Gx circle@1200MHz'!O40</f>
        <v>-4.1775188293657922E-2</v>
      </c>
      <c r="B37">
        <f>'Gx circle@1200MHz'!P40</f>
        <v>0.13317062719405703</v>
      </c>
    </row>
    <row r="38" spans="1:2" x14ac:dyDescent="0.15">
      <c r="A38">
        <f>'Gx circle@1200MHz'!O41</f>
        <v>-4.0892500743983429E-2</v>
      </c>
      <c r="B38">
        <f>'Gx circle@1200MHz'!P41</f>
        <v>0.11295375850379318</v>
      </c>
    </row>
    <row r="39" spans="1:2" x14ac:dyDescent="0.15">
      <c r="A39">
        <f>'Gx circle@1200MHz'!O42</f>
        <v>-3.825115588019426E-2</v>
      </c>
      <c r="B39">
        <f>'Gx circle@1200MHz'!P42</f>
        <v>9.2890752391541181E-2</v>
      </c>
    </row>
    <row r="40" spans="1:2" x14ac:dyDescent="0.15">
      <c r="A40">
        <f>'Gx circle@1200MHz'!O43</f>
        <v>-3.3871255931591571E-2</v>
      </c>
      <c r="B40">
        <f>'Gx circle@1200MHz'!P43</f>
        <v>7.3134300448189943E-2</v>
      </c>
    </row>
    <row r="41" spans="1:2" x14ac:dyDescent="0.15">
      <c r="A41">
        <f>'Gx circle@1200MHz'!O44</f>
        <v>-2.7786134581439997E-2</v>
      </c>
      <c r="B41">
        <f>'Gx circle@1200MHz'!P44</f>
        <v>5.3834761202299755E-2</v>
      </c>
    </row>
    <row r="42" spans="1:2" x14ac:dyDescent="0.15">
      <c r="A42">
        <f>'Gx circle@1200MHz'!O45</f>
        <v>-2.0042103277510992E-2</v>
      </c>
      <c r="B42">
        <f>'Gx circle@1200MHz'!P45</f>
        <v>3.5139015800912582E-2</v>
      </c>
    </row>
    <row r="43" spans="1:2" x14ac:dyDescent="0.15">
      <c r="A43">
        <f>'Gx circle@1200MHz'!O46</f>
        <v>-1.069809877400138E-2</v>
      </c>
      <c r="B43">
        <f>'Gx circle@1200MHz'!P46</f>
        <v>1.7189350155332517E-2</v>
      </c>
    </row>
    <row r="44" spans="1:2" x14ac:dyDescent="0.15">
      <c r="A44">
        <f>'Gx circle@1200MHz'!O47</f>
        <v>1.7476541275285307E-4</v>
      </c>
      <c r="B44">
        <f>'Gx circle@1200MHz'!P47</f>
        <v>1.223720594271116E-4</v>
      </c>
    </row>
    <row r="45" spans="1:2" x14ac:dyDescent="0.15">
      <c r="A45">
        <f>'Gx circle@1200MHz'!O48</f>
        <v>1.2493740221075827E-2</v>
      </c>
      <c r="B45">
        <f>'Gx circle@1200MHz'!P48</f>
        <v>-1.593202847817099E-2</v>
      </c>
    </row>
    <row r="46" spans="1:2" x14ac:dyDescent="0.15">
      <c r="A46">
        <f>'Gx circle@1200MHz'!O49</f>
        <v>2.6165070814275604E-2</v>
      </c>
      <c r="B46">
        <f>'Gx circle@1200MHz'!P49</f>
        <v>-3.0851667775458363E-2</v>
      </c>
    </row>
    <row r="47" spans="1:2" x14ac:dyDescent="0.15">
      <c r="A47">
        <f>'Gx circle@1200MHz'!O50</f>
        <v>4.108471011156295E-2</v>
      </c>
      <c r="B47">
        <f>'Gx circle@1200MHz'!P50</f>
        <v>-4.452299836865814E-2</v>
      </c>
    </row>
    <row r="48" spans="1:2" x14ac:dyDescent="0.15">
      <c r="A48">
        <f>'Gx circle@1200MHz'!O51</f>
        <v>5.7139110649160968E-2</v>
      </c>
      <c r="B48">
        <f>'Gx circle@1200MHz'!P51</f>
        <v>-5.6841973176981031E-2</v>
      </c>
    </row>
    <row r="49" spans="1:2" x14ac:dyDescent="0.15">
      <c r="A49">
        <f>'Gx circle@1200MHz'!O52</f>
        <v>7.4206088745066442E-2</v>
      </c>
      <c r="B49">
        <f>'Gx circle@1200MHz'!P52</f>
        <v>-6.771483736373532E-2</v>
      </c>
    </row>
    <row r="50" spans="1:2" x14ac:dyDescent="0.15">
      <c r="A50">
        <f>'Gx circle@1200MHz'!O53</f>
        <v>9.2155754390646424E-2</v>
      </c>
      <c r="B50">
        <f>'Gx circle@1200MHz'!P53</f>
        <v>-7.7058841867244904E-2</v>
      </c>
    </row>
    <row r="51" spans="1:2" x14ac:dyDescent="0.15">
      <c r="A51">
        <f>'Gx circle@1200MHz'!O54</f>
        <v>0.11085149979203358</v>
      </c>
      <c r="B51">
        <f>'Gx circle@1200MHz'!P54</f>
        <v>-8.4802873171173937E-2</v>
      </c>
    </row>
    <row r="52" spans="1:2" x14ac:dyDescent="0.15">
      <c r="A52">
        <f>'Gx circle@1200MHz'!O55</f>
        <v>0.13015103903792385</v>
      </c>
      <c r="B52">
        <f>'Gx circle@1200MHz'!P55</f>
        <v>-9.0887994521325538E-2</v>
      </c>
    </row>
    <row r="53" spans="1:2" x14ac:dyDescent="0.15">
      <c r="A53">
        <f>'Gx circle@1200MHz'!O56</f>
        <v>0.1499074909812752</v>
      </c>
      <c r="B53">
        <f>'Gx circle@1200MHz'!P56</f>
        <v>-9.5267894469928255E-2</v>
      </c>
    </row>
    <row r="54" spans="1:2" x14ac:dyDescent="0.15">
      <c r="A54">
        <f>'Gx circle@1200MHz'!O57</f>
        <v>0.1699704970935271</v>
      </c>
      <c r="B54">
        <f>'Gx circle@1200MHz'!P57</f>
        <v>-9.7909239333717424E-2</v>
      </c>
    </row>
    <row r="55" spans="1:2" x14ac:dyDescent="0.15">
      <c r="A55">
        <f>'Gx circle@1200MHz'!O58</f>
        <v>0.19018736578379095</v>
      </c>
      <c r="B55">
        <f>'Gx circle@1200MHz'!P58</f>
        <v>-9.8791926883391917E-2</v>
      </c>
    </row>
    <row r="56" spans="1:2" x14ac:dyDescent="0.15">
      <c r="A56">
        <f>'Gx circle@1200MHz'!O59</f>
        <v>0.21040423447405482</v>
      </c>
      <c r="B56">
        <f>'Gx circle@1200MHz'!P59</f>
        <v>-9.7909239333717424E-2</v>
      </c>
    </row>
    <row r="57" spans="1:2" x14ac:dyDescent="0.15">
      <c r="A57">
        <f>'Gx circle@1200MHz'!O60</f>
        <v>0.23046724058630669</v>
      </c>
      <c r="B57">
        <f>'Gx circle@1200MHz'!P60</f>
        <v>-9.5267894469928283E-2</v>
      </c>
    </row>
    <row r="58" spans="1:2" x14ac:dyDescent="0.15">
      <c r="A58">
        <f>'Gx circle@1200MHz'!O61</f>
        <v>0.25022369252965826</v>
      </c>
      <c r="B58">
        <f>'Gx circle@1200MHz'!P61</f>
        <v>-9.088799452132551E-2</v>
      </c>
    </row>
    <row r="59" spans="1:2" x14ac:dyDescent="0.15">
      <c r="A59">
        <f>'Gx circle@1200MHz'!O62</f>
        <v>0.26952323177554816</v>
      </c>
      <c r="B59">
        <f>'Gx circle@1200MHz'!P62</f>
        <v>-8.480287317117402E-2</v>
      </c>
    </row>
    <row r="60" spans="1:2" x14ac:dyDescent="0.15">
      <c r="A60">
        <f>'Gx circle@1200MHz'!O63</f>
        <v>0.28821897717693551</v>
      </c>
      <c r="B60">
        <f>'Gx circle@1200MHz'!P63</f>
        <v>-7.7058841867244959E-2</v>
      </c>
    </row>
    <row r="61" spans="1:2" x14ac:dyDescent="0.15">
      <c r="A61">
        <f>'Gx circle@1200MHz'!O64</f>
        <v>0.30616864282251549</v>
      </c>
      <c r="B61">
        <f>'Gx circle@1200MHz'!P64</f>
        <v>-6.7714837363735375E-2</v>
      </c>
    </row>
    <row r="62" spans="1:2" x14ac:dyDescent="0.15">
      <c r="A62">
        <f>'Gx circle@1200MHz'!O65</f>
        <v>0.32323562091842095</v>
      </c>
      <c r="B62">
        <f>'Gx circle@1200MHz'!P65</f>
        <v>-5.6841973176981087E-2</v>
      </c>
    </row>
    <row r="63" spans="1:2" x14ac:dyDescent="0.15">
      <c r="A63">
        <f>'Gx circle@1200MHz'!O66</f>
        <v>0.339290021456019</v>
      </c>
      <c r="B63">
        <f>'Gx circle@1200MHz'!P66</f>
        <v>-4.4522998368658195E-2</v>
      </c>
    </row>
    <row r="64" spans="1:2" x14ac:dyDescent="0.15">
      <c r="A64">
        <f>'Gx circle@1200MHz'!O67</f>
        <v>0.35420966075330634</v>
      </c>
      <c r="B64">
        <f>'Gx circle@1200MHz'!P67</f>
        <v>-3.0851667775458391E-2</v>
      </c>
    </row>
    <row r="65" spans="1:2" x14ac:dyDescent="0.15">
      <c r="A65">
        <f>'Gx circle@1200MHz'!O68</f>
        <v>0.36788099134650609</v>
      </c>
      <c r="B65">
        <f>'Gx circle@1200MHz'!P68</f>
        <v>-1.5932028478171073E-2</v>
      </c>
    </row>
    <row r="66" spans="1:2" x14ac:dyDescent="0.15">
      <c r="A66">
        <f>'Gx circle@1200MHz'!O69</f>
        <v>0.38019996615482904</v>
      </c>
      <c r="B66">
        <f>'Gx circle@1200MHz'!P69</f>
        <v>1.2237205942694507E-4</v>
      </c>
    </row>
    <row r="67" spans="1:2" x14ac:dyDescent="0.15">
      <c r="A67">
        <f>'Gx circle@1200MHz'!O70</f>
        <v>0.39107283034158336</v>
      </c>
      <c r="B67">
        <f>'Gx circle@1200MHz'!P70</f>
        <v>1.7189350155332447E-2</v>
      </c>
    </row>
    <row r="68" spans="1:2" x14ac:dyDescent="0.15">
      <c r="A68">
        <f>'Gx circle@1200MHz'!O71</f>
        <v>0.40041683484509294</v>
      </c>
      <c r="B68">
        <f>'Gx circle@1200MHz'!P71</f>
        <v>3.5139015800912415E-2</v>
      </c>
    </row>
    <row r="69" spans="1:2" x14ac:dyDescent="0.15">
      <c r="A69">
        <f>'Gx circle@1200MHz'!O72</f>
        <v>0.40816086614902203</v>
      </c>
      <c r="B69">
        <f>'Gx circle@1200MHz'!P72</f>
        <v>5.3834761202299769E-2</v>
      </c>
    </row>
    <row r="70" spans="1:2" x14ac:dyDescent="0.15">
      <c r="A70">
        <f>'Gx circle@1200MHz'!O73</f>
        <v>0.41424598749917352</v>
      </c>
      <c r="B70">
        <f>'Gx circle@1200MHz'!P73</f>
        <v>7.313430044818986E-2</v>
      </c>
    </row>
    <row r="71" spans="1:2" x14ac:dyDescent="0.15">
      <c r="A71">
        <f>'Gx circle@1200MHz'!O74</f>
        <v>0.41862588744777623</v>
      </c>
      <c r="B71">
        <f>'Gx circle@1200MHz'!P74</f>
        <v>9.2890752391541001E-2</v>
      </c>
    </row>
    <row r="72" spans="1:2" x14ac:dyDescent="0.15">
      <c r="A72">
        <f>'Gx circle@1200MHz'!O75</f>
        <v>0.42126723231156543</v>
      </c>
      <c r="B72">
        <f>'Gx circle@1200MHz'!P75</f>
        <v>0.11295375850379309</v>
      </c>
    </row>
    <row r="73" spans="1:2" x14ac:dyDescent="0.15">
      <c r="A73">
        <f>'Gx circle@1200MHz'!O76</f>
        <v>0.42214991986123995</v>
      </c>
      <c r="B73">
        <f>'Gx circle@1200MHz'!P76</f>
        <v>0.13317062719405695</v>
      </c>
    </row>
  </sheetData>
  <phoneticPr fontId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29" sqref="B29"/>
    </sheetView>
  </sheetViews>
  <sheetFormatPr defaultRowHeight="13.5" x14ac:dyDescent="0.15"/>
  <sheetData>
    <row r="1" spans="1:2" x14ac:dyDescent="0.15">
      <c r="A1">
        <f>'Gx circle@1200MHz'!Q4</f>
        <v>0.39395108996487921</v>
      </c>
      <c r="B1">
        <f>'Gx circle@1200MHz'!R4</f>
        <v>0.13531514313985099</v>
      </c>
    </row>
    <row r="2" spans="1:2" x14ac:dyDescent="0.15">
      <c r="A2">
        <f>'Gx circle@1200MHz'!Q5</f>
        <v>0.39318736192195991</v>
      </c>
      <c r="B2">
        <f>'Gx circle@1200MHz'!R5</f>
        <v>0.15280739117763598</v>
      </c>
    </row>
    <row r="3" spans="1:2" x14ac:dyDescent="0.15">
      <c r="A3">
        <f>'Gx circle@1200MHz'!Q6</f>
        <v>0.39090199022476035</v>
      </c>
      <c r="B3">
        <f>'Gx circle@1200MHz'!R6</f>
        <v>0.17016651264574528</v>
      </c>
    </row>
    <row r="4" spans="1:2" x14ac:dyDescent="0.15">
      <c r="A4">
        <f>'Gx circle@1200MHz'!Q7</f>
        <v>0.38711236793184134</v>
      </c>
      <c r="B4">
        <f>'Gx circle@1200MHz'!R7</f>
        <v>0.18726039414808249</v>
      </c>
    </row>
    <row r="5" spans="1:2" x14ac:dyDescent="0.15">
      <c r="A5">
        <f>'Gx circle@1200MHz'!Q8</f>
        <v>0.38184733635708845</v>
      </c>
      <c r="B5">
        <f>'Gx circle@1200MHz'!R8</f>
        <v>0.2039589409248469</v>
      </c>
    </row>
    <row r="6" spans="1:2" x14ac:dyDescent="0.15">
      <c r="A6">
        <f>'Gx circle@1200MHz'!Q9</f>
        <v>0.37514696556989857</v>
      </c>
      <c r="B6">
        <f>'Gx circle@1200MHz'!R9</f>
        <v>0.22013506695220916</v>
      </c>
    </row>
    <row r="7" spans="1:2" x14ac:dyDescent="0.15">
      <c r="A7">
        <f>'Gx circle@1200MHz'!Q10</f>
        <v>0.36706224943775678</v>
      </c>
      <c r="B7">
        <f>'Gx circle@1200MHz'!R10</f>
        <v>0.23566566214368909</v>
      </c>
    </row>
    <row r="8" spans="1:2" x14ac:dyDescent="0.15">
      <c r="A8">
        <f>'Gx circle@1200MHz'!Q11</f>
        <v>0.35765471753211364</v>
      </c>
      <c r="B8">
        <f>'Gx circle@1200MHz'!R11</f>
        <v>0.25043252929224979</v>
      </c>
    </row>
    <row r="9" spans="1:2" x14ac:dyDescent="0.15">
      <c r="A9">
        <f>'Gx circle@1200MHz'!Q12</f>
        <v>0.34699596685119416</v>
      </c>
      <c r="B9">
        <f>'Gx circle@1200MHz'!R12</f>
        <v>0.26432328362241242</v>
      </c>
    </row>
    <row r="10" spans="1:2" x14ac:dyDescent="0.15">
      <c r="A10">
        <f>'Gx circle@1200MHz'!Q13</f>
        <v>0.3351671169236099</v>
      </c>
      <c r="B10">
        <f>'Gx circle@1200MHz'!R13</f>
        <v>0.27723220810625782</v>
      </c>
    </row>
    <row r="11" spans="1:2" x14ac:dyDescent="0.15">
      <c r="A11">
        <f>'Gx circle@1200MHz'!Q14</f>
        <v>0.3222581924397645</v>
      </c>
      <c r="B11">
        <f>'Gx circle@1200MHz'!R14</f>
        <v>0.28906105803384219</v>
      </c>
    </row>
    <row r="12" spans="1:2" x14ac:dyDescent="0.15">
      <c r="A12">
        <f>'Gx circle@1200MHz'!Q15</f>
        <v>0.30836743810960177</v>
      </c>
      <c r="B12">
        <f>'Gx circle@1200MHz'!R15</f>
        <v>0.29971980871476162</v>
      </c>
    </row>
    <row r="13" spans="1:2" x14ac:dyDescent="0.15">
      <c r="A13">
        <f>'Gx circle@1200MHz'!Q16</f>
        <v>0.29360057096104114</v>
      </c>
      <c r="B13">
        <f>'Gx circle@1200MHz'!R16</f>
        <v>0.30912734062040476</v>
      </c>
    </row>
    <row r="14" spans="1:2" x14ac:dyDescent="0.15">
      <c r="A14">
        <f>'Gx circle@1200MHz'!Q17</f>
        <v>0.27806997576956116</v>
      </c>
      <c r="B14">
        <f>'Gx circle@1200MHz'!R17</f>
        <v>0.3172120567525466</v>
      </c>
    </row>
    <row r="15" spans="1:2" x14ac:dyDescent="0.15">
      <c r="A15">
        <f>'Gx circle@1200MHz'!Q18</f>
        <v>0.26189384974219893</v>
      </c>
      <c r="B15">
        <f>'Gx circle@1200MHz'!R18</f>
        <v>0.32391242753973648</v>
      </c>
    </row>
    <row r="16" spans="1:2" x14ac:dyDescent="0.15">
      <c r="A16">
        <f>'Gx circle@1200MHz'!Q19</f>
        <v>0.24519530296543446</v>
      </c>
      <c r="B16">
        <f>'Gx circle@1200MHz'!R19</f>
        <v>0.32917745911448937</v>
      </c>
    </row>
    <row r="17" spans="1:2" x14ac:dyDescent="0.15">
      <c r="A17">
        <f>'Gx circle@1200MHz'!Q20</f>
        <v>0.22810142146309731</v>
      </c>
      <c r="B17">
        <f>'Gx circle@1200MHz'!R20</f>
        <v>0.33296708140740838</v>
      </c>
    </row>
    <row r="18" spans="1:2" x14ac:dyDescent="0.15">
      <c r="A18">
        <f>'Gx circle@1200MHz'!Q21</f>
        <v>0.21074229999498797</v>
      </c>
      <c r="B18">
        <f>'Gx circle@1200MHz'!R21</f>
        <v>0.33525245310460794</v>
      </c>
    </row>
    <row r="19" spans="1:2" x14ac:dyDescent="0.15">
      <c r="A19">
        <f>'Gx circle@1200MHz'!Q22</f>
        <v>0.19325005195720299</v>
      </c>
      <c r="B19">
        <f>'Gx circle@1200MHz'!R22</f>
        <v>0.33601618114752718</v>
      </c>
    </row>
    <row r="20" spans="1:2" x14ac:dyDescent="0.15">
      <c r="A20">
        <f>'Gx circle@1200MHz'!Q23</f>
        <v>0.17575780391941798</v>
      </c>
      <c r="B20">
        <f>'Gx circle@1200MHz'!R23</f>
        <v>0.33525245310460794</v>
      </c>
    </row>
    <row r="21" spans="1:2" x14ac:dyDescent="0.15">
      <c r="A21">
        <f>'Gx circle@1200MHz'!Q24</f>
        <v>0.1583986824513087</v>
      </c>
      <c r="B21">
        <f>'Gx circle@1200MHz'!R24</f>
        <v>0.33296708140740838</v>
      </c>
    </row>
    <row r="22" spans="1:2" x14ac:dyDescent="0.15">
      <c r="A22">
        <f>'Gx circle@1200MHz'!Q25</f>
        <v>0.14130480094897149</v>
      </c>
      <c r="B22">
        <f>'Gx circle@1200MHz'!R25</f>
        <v>0.32917745911448937</v>
      </c>
    </row>
    <row r="23" spans="1:2" x14ac:dyDescent="0.15">
      <c r="A23">
        <f>'Gx circle@1200MHz'!Q26</f>
        <v>0.12460625417220708</v>
      </c>
      <c r="B23">
        <f>'Gx circle@1200MHz'!R26</f>
        <v>0.32391242753973648</v>
      </c>
    </row>
    <row r="24" spans="1:2" x14ac:dyDescent="0.15">
      <c r="A24">
        <f>'Gx circle@1200MHz'!Q27</f>
        <v>0.10843012814484483</v>
      </c>
      <c r="B24">
        <f>'Gx circle@1200MHz'!R27</f>
        <v>0.3172120567525466</v>
      </c>
    </row>
    <row r="25" spans="1:2" x14ac:dyDescent="0.15">
      <c r="A25">
        <f>'Gx circle@1200MHz'!Q28</f>
        <v>9.2899532953364922E-2</v>
      </c>
      <c r="B25">
        <f>'Gx circle@1200MHz'!R28</f>
        <v>0.30912734062040476</v>
      </c>
    </row>
    <row r="26" spans="1:2" x14ac:dyDescent="0.15">
      <c r="A26">
        <f>'Gx circle@1200MHz'!Q29</f>
        <v>7.8132665804804255E-2</v>
      </c>
      <c r="B26">
        <f>'Gx circle@1200MHz'!R29</f>
        <v>0.29971980871476167</v>
      </c>
    </row>
    <row r="27" spans="1:2" x14ac:dyDescent="0.15">
      <c r="A27">
        <f>'Gx circle@1200MHz'!Q30</f>
        <v>6.4241911474641505E-2</v>
      </c>
      <c r="B27">
        <f>'Gx circle@1200MHz'!R30</f>
        <v>0.28906105803384219</v>
      </c>
    </row>
    <row r="28" spans="1:2" x14ac:dyDescent="0.15">
      <c r="A28">
        <f>'Gx circle@1200MHz'!Q31</f>
        <v>5.1332986990796137E-2</v>
      </c>
      <c r="B28">
        <f>'Gx circle@1200MHz'!R31</f>
        <v>0.27723220810625787</v>
      </c>
    </row>
    <row r="29" spans="1:2" x14ac:dyDescent="0.15">
      <c r="A29">
        <f>'Gx circle@1200MHz'!Q32</f>
        <v>3.9504137063211847E-2</v>
      </c>
      <c r="B29">
        <f>'Gx circle@1200MHz'!R32</f>
        <v>0.26432328362241253</v>
      </c>
    </row>
    <row r="30" spans="1:2" x14ac:dyDescent="0.15">
      <c r="A30">
        <f>'Gx circle@1200MHz'!Q33</f>
        <v>2.8845386382292421E-2</v>
      </c>
      <c r="B30">
        <f>'Gx circle@1200MHz'!R33</f>
        <v>0.25043252929224985</v>
      </c>
    </row>
    <row r="31" spans="1:2" x14ac:dyDescent="0.15">
      <c r="A31">
        <f>'Gx circle@1200MHz'!Q34</f>
        <v>1.9437854476649224E-2</v>
      </c>
      <c r="B31">
        <f>'Gx circle@1200MHz'!R34</f>
        <v>0.23566566214368909</v>
      </c>
    </row>
    <row r="32" spans="1:2" x14ac:dyDescent="0.15">
      <c r="A32">
        <f>'Gx circle@1200MHz'!Q35</f>
        <v>1.135313834450738E-2</v>
      </c>
      <c r="B32">
        <f>'Gx circle@1200MHz'!R35</f>
        <v>0.22013506695220919</v>
      </c>
    </row>
    <row r="33" spans="1:2" x14ac:dyDescent="0.15">
      <c r="A33">
        <f>'Gx circle@1200MHz'!Q36</f>
        <v>4.6527675573175276E-3</v>
      </c>
      <c r="B33">
        <f>'Gx circle@1200MHz'!R36</f>
        <v>0.20395894092484693</v>
      </c>
    </row>
    <row r="34" spans="1:2" x14ac:dyDescent="0.15">
      <c r="A34">
        <f>'Gx circle@1200MHz'!Q37</f>
        <v>-6.1226401743533221E-4</v>
      </c>
      <c r="B34">
        <f>'Gx circle@1200MHz'!R37</f>
        <v>0.18726039414808254</v>
      </c>
    </row>
    <row r="35" spans="1:2" x14ac:dyDescent="0.15">
      <c r="A35">
        <f>'Gx circle@1200MHz'!Q38</f>
        <v>-4.4018863103543748E-3</v>
      </c>
      <c r="B35">
        <f>'Gx circle@1200MHz'!R38</f>
        <v>0.17016651264574528</v>
      </c>
    </row>
    <row r="36" spans="1:2" x14ac:dyDescent="0.15">
      <c r="A36">
        <f>'Gx circle@1200MHz'!Q39</f>
        <v>-6.6872580075539589E-3</v>
      </c>
      <c r="B36">
        <f>'Gx circle@1200MHz'!R39</f>
        <v>0.15280739117763609</v>
      </c>
    </row>
    <row r="37" spans="1:2" x14ac:dyDescent="0.15">
      <c r="A37">
        <f>'Gx circle@1200MHz'!Q40</f>
        <v>-7.4509860504732295E-3</v>
      </c>
      <c r="B37">
        <f>'Gx circle@1200MHz'!R40</f>
        <v>0.13531514313985102</v>
      </c>
    </row>
    <row r="38" spans="1:2" x14ac:dyDescent="0.15">
      <c r="A38">
        <f>'Gx circle@1200MHz'!Q41</f>
        <v>-6.6872580075539589E-3</v>
      </c>
      <c r="B38">
        <f>'Gx circle@1200MHz'!R41</f>
        <v>0.11782289510206605</v>
      </c>
    </row>
    <row r="39" spans="1:2" x14ac:dyDescent="0.15">
      <c r="A39">
        <f>'Gx circle@1200MHz'!Q42</f>
        <v>-4.4018863103543748E-3</v>
      </c>
      <c r="B39">
        <f>'Gx circle@1200MHz'!R42</f>
        <v>0.10046377363395667</v>
      </c>
    </row>
    <row r="40" spans="1:2" x14ac:dyDescent="0.15">
      <c r="A40">
        <f>'Gx circle@1200MHz'!Q43</f>
        <v>-6.1226401743538772E-4</v>
      </c>
      <c r="B40">
        <f>'Gx circle@1200MHz'!R43</f>
        <v>8.3369892131619591E-2</v>
      </c>
    </row>
    <row r="41" spans="1:2" x14ac:dyDescent="0.15">
      <c r="A41">
        <f>'Gx circle@1200MHz'!Q44</f>
        <v>4.6527675573174998E-3</v>
      </c>
      <c r="B41">
        <f>'Gx circle@1200MHz'!R44</f>
        <v>6.6671345354855097E-2</v>
      </c>
    </row>
    <row r="42" spans="1:2" x14ac:dyDescent="0.15">
      <c r="A42">
        <f>'Gx circle@1200MHz'!Q45</f>
        <v>1.1353138344507352E-2</v>
      </c>
      <c r="B42">
        <f>'Gx circle@1200MHz'!R45</f>
        <v>5.0495219327492846E-2</v>
      </c>
    </row>
    <row r="43" spans="1:2" x14ac:dyDescent="0.15">
      <c r="A43">
        <f>'Gx circle@1200MHz'!Q46</f>
        <v>1.9437854476649224E-2</v>
      </c>
      <c r="B43">
        <f>'Gx circle@1200MHz'!R46</f>
        <v>3.4964624136012853E-2</v>
      </c>
    </row>
    <row r="44" spans="1:2" x14ac:dyDescent="0.15">
      <c r="A44">
        <f>'Gx circle@1200MHz'!Q47</f>
        <v>2.8845386382292337E-2</v>
      </c>
      <c r="B44">
        <f>'Gx circle@1200MHz'!R47</f>
        <v>2.0197756987452256E-2</v>
      </c>
    </row>
    <row r="45" spans="1:2" x14ac:dyDescent="0.15">
      <c r="A45">
        <f>'Gx circle@1200MHz'!Q48</f>
        <v>3.9504137063211819E-2</v>
      </c>
      <c r="B45">
        <f>'Gx circle@1200MHz'!R48</f>
        <v>6.3070026572895344E-3</v>
      </c>
    </row>
    <row r="46" spans="1:2" x14ac:dyDescent="0.15">
      <c r="A46">
        <f>'Gx circle@1200MHz'!Q49</f>
        <v>5.1332986990796081E-2</v>
      </c>
      <c r="B46">
        <f>'Gx circle@1200MHz'!R49</f>
        <v>-6.6019218265558621E-3</v>
      </c>
    </row>
    <row r="47" spans="1:2" x14ac:dyDescent="0.15">
      <c r="A47">
        <f>'Gx circle@1200MHz'!Q50</f>
        <v>6.4241911474641478E-2</v>
      </c>
      <c r="B47">
        <f>'Gx circle@1200MHz'!R50</f>
        <v>-1.8430771754140152E-2</v>
      </c>
    </row>
    <row r="48" spans="1:2" x14ac:dyDescent="0.15">
      <c r="A48">
        <f>'Gx circle@1200MHz'!Q51</f>
        <v>7.8132665804804144E-2</v>
      </c>
      <c r="B48">
        <f>'Gx circle@1200MHz'!R51</f>
        <v>-2.9089522435059578E-2</v>
      </c>
    </row>
    <row r="49" spans="1:2" x14ac:dyDescent="0.15">
      <c r="A49">
        <f>'Gx circle@1200MHz'!Q52</f>
        <v>9.2899532953364797E-2</v>
      </c>
      <c r="B49">
        <f>'Gx circle@1200MHz'!R52</f>
        <v>-3.8497054340702719E-2</v>
      </c>
    </row>
    <row r="50" spans="1:2" x14ac:dyDescent="0.15">
      <c r="A50">
        <f>'Gx circle@1200MHz'!Q53</f>
        <v>0.10843012814484472</v>
      </c>
      <c r="B50">
        <f>'Gx circle@1200MHz'!R53</f>
        <v>-4.6581770472844564E-2</v>
      </c>
    </row>
    <row r="51" spans="1:2" x14ac:dyDescent="0.15">
      <c r="A51">
        <f>'Gx circle@1200MHz'!Q54</f>
        <v>0.12460625417220696</v>
      </c>
      <c r="B51">
        <f>'Gx circle@1200MHz'!R54</f>
        <v>-5.3282141260034444E-2</v>
      </c>
    </row>
    <row r="52" spans="1:2" x14ac:dyDescent="0.15">
      <c r="A52">
        <f>'Gx circle@1200MHz'!Q55</f>
        <v>0.14130480094897152</v>
      </c>
      <c r="B52">
        <f>'Gx circle@1200MHz'!R55</f>
        <v>-5.8547172834787359E-2</v>
      </c>
    </row>
    <row r="53" spans="1:2" x14ac:dyDescent="0.15">
      <c r="A53">
        <f>'Gx circle@1200MHz'!Q56</f>
        <v>0.1583986824513087</v>
      </c>
      <c r="B53">
        <f>'Gx circle@1200MHz'!R56</f>
        <v>-6.2336795127706374E-2</v>
      </c>
    </row>
    <row r="54" spans="1:2" x14ac:dyDescent="0.15">
      <c r="A54">
        <f>'Gx circle@1200MHz'!Q57</f>
        <v>0.17575780391941798</v>
      </c>
      <c r="B54">
        <f>'Gx circle@1200MHz'!R57</f>
        <v>-6.4622166824905958E-2</v>
      </c>
    </row>
    <row r="55" spans="1:2" x14ac:dyDescent="0.15">
      <c r="A55">
        <f>'Gx circle@1200MHz'!Q58</f>
        <v>0.19325005195720296</v>
      </c>
      <c r="B55">
        <f>'Gx circle@1200MHz'!R58</f>
        <v>-6.5385894867825228E-2</v>
      </c>
    </row>
    <row r="56" spans="1:2" x14ac:dyDescent="0.15">
      <c r="A56">
        <f>'Gx circle@1200MHz'!Q59</f>
        <v>0.21074229999498792</v>
      </c>
      <c r="B56">
        <f>'Gx circle@1200MHz'!R59</f>
        <v>-6.4622166824905958E-2</v>
      </c>
    </row>
    <row r="57" spans="1:2" x14ac:dyDescent="0.15">
      <c r="A57">
        <f>'Gx circle@1200MHz'!Q60</f>
        <v>0.2281014214630972</v>
      </c>
      <c r="B57">
        <f>'Gx circle@1200MHz'!R60</f>
        <v>-6.2336795127706401E-2</v>
      </c>
    </row>
    <row r="58" spans="1:2" x14ac:dyDescent="0.15">
      <c r="A58">
        <f>'Gx circle@1200MHz'!Q61</f>
        <v>0.24519530296543454</v>
      </c>
      <c r="B58">
        <f>'Gx circle@1200MHz'!R61</f>
        <v>-5.8547172834787331E-2</v>
      </c>
    </row>
    <row r="59" spans="1:2" x14ac:dyDescent="0.15">
      <c r="A59">
        <f>'Gx circle@1200MHz'!Q62</f>
        <v>0.26189384974219876</v>
      </c>
      <c r="B59">
        <f>'Gx circle@1200MHz'!R62</f>
        <v>-5.3282141260034527E-2</v>
      </c>
    </row>
    <row r="60" spans="1:2" x14ac:dyDescent="0.15">
      <c r="A60">
        <f>'Gx circle@1200MHz'!Q63</f>
        <v>0.27806997576956122</v>
      </c>
      <c r="B60">
        <f>'Gx circle@1200MHz'!R63</f>
        <v>-4.6581770472844619E-2</v>
      </c>
    </row>
    <row r="61" spans="1:2" x14ac:dyDescent="0.15">
      <c r="A61">
        <f>'Gx circle@1200MHz'!Q64</f>
        <v>0.29360057096104114</v>
      </c>
      <c r="B61">
        <f>'Gx circle@1200MHz'!R64</f>
        <v>-3.8497054340702774E-2</v>
      </c>
    </row>
    <row r="62" spans="1:2" x14ac:dyDescent="0.15">
      <c r="A62">
        <f>'Gx circle@1200MHz'!Q65</f>
        <v>0.30836743810960177</v>
      </c>
      <c r="B62">
        <f>'Gx circle@1200MHz'!R65</f>
        <v>-2.9089522435059634E-2</v>
      </c>
    </row>
    <row r="63" spans="1:2" x14ac:dyDescent="0.15">
      <c r="A63">
        <f>'Gx circle@1200MHz'!Q66</f>
        <v>0.32225819243976445</v>
      </c>
      <c r="B63">
        <f>'Gx circle@1200MHz'!R66</f>
        <v>-1.8430771754140207E-2</v>
      </c>
    </row>
    <row r="64" spans="1:2" x14ac:dyDescent="0.15">
      <c r="A64">
        <f>'Gx circle@1200MHz'!Q67</f>
        <v>0.33516711692360979</v>
      </c>
      <c r="B64">
        <f>'Gx circle@1200MHz'!R67</f>
        <v>-6.6019218265559176E-3</v>
      </c>
    </row>
    <row r="65" spans="1:2" x14ac:dyDescent="0.15">
      <c r="A65">
        <f>'Gx circle@1200MHz'!Q68</f>
        <v>0.3469959668511941</v>
      </c>
      <c r="B65">
        <f>'Gx circle@1200MHz'!R68</f>
        <v>6.3070026572894511E-3</v>
      </c>
    </row>
    <row r="66" spans="1:2" x14ac:dyDescent="0.15">
      <c r="A66">
        <f>'Gx circle@1200MHz'!Q69</f>
        <v>0.35765471753211353</v>
      </c>
      <c r="B66">
        <f>'Gx circle@1200MHz'!R69</f>
        <v>2.0197756987452131E-2</v>
      </c>
    </row>
    <row r="67" spans="1:2" x14ac:dyDescent="0.15">
      <c r="A67">
        <f>'Gx circle@1200MHz'!Q70</f>
        <v>0.36706224943775667</v>
      </c>
      <c r="B67">
        <f>'Gx circle@1200MHz'!R70</f>
        <v>3.4964624136012798E-2</v>
      </c>
    </row>
    <row r="68" spans="1:2" x14ac:dyDescent="0.15">
      <c r="A68">
        <f>'Gx circle@1200MHz'!Q71</f>
        <v>0.37514696556989857</v>
      </c>
      <c r="B68">
        <f>'Gx circle@1200MHz'!R71</f>
        <v>5.0495219327492707E-2</v>
      </c>
    </row>
    <row r="69" spans="1:2" x14ac:dyDescent="0.15">
      <c r="A69">
        <f>'Gx circle@1200MHz'!Q72</f>
        <v>0.38184733635708845</v>
      </c>
      <c r="B69">
        <f>'Gx circle@1200MHz'!R72</f>
        <v>6.667134535485511E-2</v>
      </c>
    </row>
    <row r="70" spans="1:2" x14ac:dyDescent="0.15">
      <c r="A70">
        <f>'Gx circle@1200MHz'!Q73</f>
        <v>0.38711236793184134</v>
      </c>
      <c r="B70">
        <f>'Gx circle@1200MHz'!R73</f>
        <v>8.3369892131619522E-2</v>
      </c>
    </row>
    <row r="71" spans="1:2" x14ac:dyDescent="0.15">
      <c r="A71">
        <f>'Gx circle@1200MHz'!Q74</f>
        <v>0.39090199022476035</v>
      </c>
      <c r="B71">
        <f>'Gx circle@1200MHz'!R74</f>
        <v>0.1004637736339565</v>
      </c>
    </row>
    <row r="72" spans="1:2" x14ac:dyDescent="0.15">
      <c r="A72">
        <f>'Gx circle@1200MHz'!Q75</f>
        <v>0.39318736192195991</v>
      </c>
      <c r="B72">
        <f>'Gx circle@1200MHz'!R75</f>
        <v>0.11782289510206596</v>
      </c>
    </row>
    <row r="73" spans="1:2" x14ac:dyDescent="0.15">
      <c r="A73">
        <f>'Gx circle@1200MHz'!Q76</f>
        <v>0.39395108996487921</v>
      </c>
      <c r="B73">
        <f>'Gx circle@1200MHz'!R76</f>
        <v>0.13531514313985094</v>
      </c>
    </row>
  </sheetData>
  <phoneticPr fontId="1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10" workbookViewId="0">
      <selection activeCell="B53" sqref="B53"/>
    </sheetView>
  </sheetViews>
  <sheetFormatPr defaultRowHeight="13.5" x14ac:dyDescent="0.15"/>
  <sheetData>
    <row r="1" spans="1:2" x14ac:dyDescent="0.15">
      <c r="A1">
        <f>'Gx circle@1200MHz'!S4</f>
        <v>0.3600341420434291</v>
      </c>
      <c r="B1">
        <f>'Gx circle@1200MHz'!T4</f>
        <v>0.137459659085646</v>
      </c>
    </row>
    <row r="2" spans="1:2" x14ac:dyDescent="0.15">
      <c r="A2">
        <f>'Gx circle@1200MHz'!S5</f>
        <v>0.35941113267269764</v>
      </c>
      <c r="B2">
        <f>'Gx circle@1200MHz'!T5</f>
        <v>0.15172891964735649</v>
      </c>
    </row>
    <row r="3" spans="1:2" x14ac:dyDescent="0.15">
      <c r="A3">
        <f>'Gx circle@1200MHz'!S6</f>
        <v>0.35754684603799763</v>
      </c>
      <c r="B3">
        <f>'Gx circle@1200MHz'!T6</f>
        <v>0.16588958252017727</v>
      </c>
    </row>
    <row r="4" spans="1:2" x14ac:dyDescent="0.15">
      <c r="A4">
        <f>'Gx circle@1200MHz'!S7</f>
        <v>0.35445547048630632</v>
      </c>
      <c r="B4">
        <f>'Gx circle@1200MHz'!T7</f>
        <v>0.17983387650920413</v>
      </c>
    </row>
    <row r="5" spans="1:2" x14ac:dyDescent="0.15">
      <c r="A5">
        <f>'Gx circle@1200MHz'!S8</f>
        <v>0.3501605332521957</v>
      </c>
      <c r="B5">
        <f>'Gx circle@1200MHz'!T8</f>
        <v>0.1934556771173857</v>
      </c>
    </row>
    <row r="6" spans="1:2" x14ac:dyDescent="0.15">
      <c r="A6">
        <f>'Gx circle@1200MHz'!S9</f>
        <v>0.34469472140137125</v>
      </c>
      <c r="B6">
        <f>'Gx circle@1200MHz'!T9</f>
        <v>0.20665131421702559</v>
      </c>
    </row>
    <row r="7" spans="1:2" x14ac:dyDescent="0.15">
      <c r="A7">
        <f>'Gx circle@1200MHz'!S10</f>
        <v>0.33809963306236529</v>
      </c>
      <c r="B7">
        <f>'Gx circle@1200MHz'!T10</f>
        <v>0.21932036104205205</v>
      </c>
    </row>
    <row r="8" spans="1:2" x14ac:dyDescent="0.15">
      <c r="A8">
        <f>'Gx circle@1200MHz'!S11</f>
        <v>0.33042546083966079</v>
      </c>
      <c r="B8">
        <f>'Gx circle@1200MHz'!T11</f>
        <v>0.23136639849634699</v>
      </c>
    </row>
    <row r="9" spans="1:2" x14ac:dyDescent="0.15">
      <c r="A9">
        <f>'Gx circle@1200MHz'!S12</f>
        <v>0.32173060981766444</v>
      </c>
      <c r="B9">
        <f>'Gx circle@1200MHz'!T12</f>
        <v>0.24269774896128693</v>
      </c>
    </row>
    <row r="10" spans="1:2" x14ac:dyDescent="0.15">
      <c r="A10">
        <f>'Gx circle@1200MHz'!S13</f>
        <v>0.3120812530627482</v>
      </c>
      <c r="B10">
        <f>'Gx circle@1200MHz'!T13</f>
        <v>0.2532281740177772</v>
      </c>
    </row>
    <row r="11" spans="1:2" x14ac:dyDescent="0.15">
      <c r="A11">
        <f>'Gx circle@1200MHz'!S14</f>
        <v>0.30155082800625793</v>
      </c>
      <c r="B11">
        <f>'Gx circle@1200MHz'!T14</f>
        <v>0.26287753077269344</v>
      </c>
    </row>
    <row r="12" spans="1:2" x14ac:dyDescent="0.15">
      <c r="A12">
        <f>'Gx circle@1200MHz'!S15</f>
        <v>0.29021947754131799</v>
      </c>
      <c r="B12">
        <f>'Gx circle@1200MHz'!T15</f>
        <v>0.27157238179468979</v>
      </c>
    </row>
    <row r="13" spans="1:2" x14ac:dyDescent="0.15">
      <c r="A13">
        <f>'Gx circle@1200MHz'!S16</f>
        <v>0.27817344008702305</v>
      </c>
      <c r="B13">
        <f>'Gx circle@1200MHz'!T16</f>
        <v>0.27924655401739429</v>
      </c>
    </row>
    <row r="14" spans="1:2" x14ac:dyDescent="0.15">
      <c r="A14">
        <f>'Gx circle@1200MHz'!S17</f>
        <v>0.2655043932619966</v>
      </c>
      <c r="B14">
        <f>'Gx circle@1200MHz'!T17</f>
        <v>0.28584164235640031</v>
      </c>
    </row>
    <row r="15" spans="1:2" x14ac:dyDescent="0.15">
      <c r="A15">
        <f>'Gx circle@1200MHz'!S18</f>
        <v>0.25230875616235671</v>
      </c>
      <c r="B15">
        <f>'Gx circle@1200MHz'!T18</f>
        <v>0.2913074542072247</v>
      </c>
    </row>
    <row r="16" spans="1:2" x14ac:dyDescent="0.15">
      <c r="A16">
        <f>'Gx circle@1200MHz'!S19</f>
        <v>0.23868695555417513</v>
      </c>
      <c r="B16">
        <f>'Gx circle@1200MHz'!T19</f>
        <v>0.29560239144133538</v>
      </c>
    </row>
    <row r="17" spans="1:2" x14ac:dyDescent="0.15">
      <c r="A17">
        <f>'Gx circle@1200MHz'!S20</f>
        <v>0.22474266156514827</v>
      </c>
      <c r="B17">
        <f>'Gx circle@1200MHz'!T20</f>
        <v>0.29869376699302663</v>
      </c>
    </row>
    <row r="18" spans="1:2" x14ac:dyDescent="0.15">
      <c r="A18">
        <f>'Gx circle@1200MHz'!S21</f>
        <v>0.21058199869232749</v>
      </c>
      <c r="B18">
        <f>'Gx circle@1200MHz'!T21</f>
        <v>0.30055805362772658</v>
      </c>
    </row>
    <row r="19" spans="1:2" x14ac:dyDescent="0.15">
      <c r="A19">
        <f>'Gx circle@1200MHz'!S22</f>
        <v>0.196312738130617</v>
      </c>
      <c r="B19">
        <f>'Gx circle@1200MHz'!T22</f>
        <v>0.30118106299845815</v>
      </c>
    </row>
    <row r="20" spans="1:2" x14ac:dyDescent="0.15">
      <c r="A20">
        <f>'Gx circle@1200MHz'!S23</f>
        <v>0.18204347756890651</v>
      </c>
      <c r="B20">
        <f>'Gx circle@1200MHz'!T23</f>
        <v>0.30055805362772658</v>
      </c>
    </row>
    <row r="21" spans="1:2" x14ac:dyDescent="0.15">
      <c r="A21">
        <f>'Gx circle@1200MHz'!S24</f>
        <v>0.16788281469608574</v>
      </c>
      <c r="B21">
        <f>'Gx circle@1200MHz'!T24</f>
        <v>0.29869376699302663</v>
      </c>
    </row>
    <row r="22" spans="1:2" x14ac:dyDescent="0.15">
      <c r="A22">
        <f>'Gx circle@1200MHz'!S25</f>
        <v>0.15393852070705885</v>
      </c>
      <c r="B22">
        <f>'Gx circle@1200MHz'!T25</f>
        <v>0.29560239144133538</v>
      </c>
    </row>
    <row r="23" spans="1:2" x14ac:dyDescent="0.15">
      <c r="A23">
        <f>'Gx circle@1200MHz'!S26</f>
        <v>0.1403167200988773</v>
      </c>
      <c r="B23">
        <f>'Gx circle@1200MHz'!T26</f>
        <v>0.2913074542072247</v>
      </c>
    </row>
    <row r="24" spans="1:2" x14ac:dyDescent="0.15">
      <c r="A24">
        <f>'Gx circle@1200MHz'!S27</f>
        <v>0.12712108299923741</v>
      </c>
      <c r="B24">
        <f>'Gx circle@1200MHz'!T27</f>
        <v>0.28584164235640031</v>
      </c>
    </row>
    <row r="25" spans="1:2" x14ac:dyDescent="0.15">
      <c r="A25">
        <f>'Gx circle@1200MHz'!S28</f>
        <v>0.11445203617421099</v>
      </c>
      <c r="B25">
        <f>'Gx circle@1200MHz'!T28</f>
        <v>0.27924655401739429</v>
      </c>
    </row>
    <row r="26" spans="1:2" x14ac:dyDescent="0.15">
      <c r="A26">
        <f>'Gx circle@1200MHz'!S29</f>
        <v>0.10240599871991606</v>
      </c>
      <c r="B26">
        <f>'Gx circle@1200MHz'!T29</f>
        <v>0.27157238179468979</v>
      </c>
    </row>
    <row r="27" spans="1:2" x14ac:dyDescent="0.15">
      <c r="A27">
        <f>'Gx circle@1200MHz'!S30</f>
        <v>9.1074648254976062E-2</v>
      </c>
      <c r="B27">
        <f>'Gx circle@1200MHz'!T30</f>
        <v>0.26287753077269344</v>
      </c>
    </row>
    <row r="28" spans="1:2" x14ac:dyDescent="0.15">
      <c r="A28">
        <f>'Gx circle@1200MHz'!S31</f>
        <v>8.0544223198485809E-2</v>
      </c>
      <c r="B28">
        <f>'Gx circle@1200MHz'!T31</f>
        <v>0.2532281740177772</v>
      </c>
    </row>
    <row r="29" spans="1:2" x14ac:dyDescent="0.15">
      <c r="A29">
        <f>'Gx circle@1200MHz'!S32</f>
        <v>7.0894866443569599E-2</v>
      </c>
      <c r="B29">
        <f>'Gx circle@1200MHz'!T32</f>
        <v>0.24269774896128696</v>
      </c>
    </row>
    <row r="30" spans="1:2" x14ac:dyDescent="0.15">
      <c r="A30">
        <f>'Gx circle@1200MHz'!S33</f>
        <v>6.2200015421573246E-2</v>
      </c>
      <c r="B30">
        <f>'Gx circle@1200MHz'!T33</f>
        <v>0.23136639849634705</v>
      </c>
    </row>
    <row r="31" spans="1:2" x14ac:dyDescent="0.15">
      <c r="A31">
        <f>'Gx circle@1200MHz'!S34</f>
        <v>5.4525843198868718E-2</v>
      </c>
      <c r="B31">
        <f>'Gx circle@1200MHz'!T34</f>
        <v>0.21932036104205205</v>
      </c>
    </row>
    <row r="32" spans="1:2" x14ac:dyDescent="0.15">
      <c r="A32">
        <f>'Gx circle@1200MHz'!S35</f>
        <v>4.7930754859862729E-2</v>
      </c>
      <c r="B32">
        <f>'Gx circle@1200MHz'!T35</f>
        <v>0.20665131421702562</v>
      </c>
    </row>
    <row r="33" spans="1:2" x14ac:dyDescent="0.15">
      <c r="A33">
        <f>'Gx circle@1200MHz'!S36</f>
        <v>4.2464943009038331E-2</v>
      </c>
      <c r="B33">
        <f>'Gx circle@1200MHz'!T36</f>
        <v>0.19345567711738573</v>
      </c>
    </row>
    <row r="34" spans="1:2" x14ac:dyDescent="0.15">
      <c r="A34">
        <f>'Gx circle@1200MHz'!S37</f>
        <v>3.8170005774927684E-2</v>
      </c>
      <c r="B34">
        <f>'Gx circle@1200MHz'!T37</f>
        <v>0.17983387650920418</v>
      </c>
    </row>
    <row r="35" spans="1:2" x14ac:dyDescent="0.15">
      <c r="A35">
        <f>'Gx circle@1200MHz'!S38</f>
        <v>3.5078630223236373E-2</v>
      </c>
      <c r="B35">
        <f>'Gx circle@1200MHz'!T38</f>
        <v>0.16588958252017727</v>
      </c>
    </row>
    <row r="36" spans="1:2" x14ac:dyDescent="0.15">
      <c r="A36">
        <f>'Gx circle@1200MHz'!S39</f>
        <v>3.3214343588536394E-2</v>
      </c>
      <c r="B36">
        <f>'Gx circle@1200MHz'!T39</f>
        <v>0.15172891964735657</v>
      </c>
    </row>
    <row r="37" spans="1:2" x14ac:dyDescent="0.15">
      <c r="A37">
        <f>'Gx circle@1200MHz'!S40</f>
        <v>3.2591334217804885E-2</v>
      </c>
      <c r="B37">
        <f>'Gx circle@1200MHz'!T40</f>
        <v>0.13745965908564603</v>
      </c>
    </row>
    <row r="38" spans="1:2" x14ac:dyDescent="0.15">
      <c r="A38">
        <f>'Gx circle@1200MHz'!S41</f>
        <v>3.3214343588536394E-2</v>
      </c>
      <c r="B38">
        <f>'Gx circle@1200MHz'!T41</f>
        <v>0.12319039852393555</v>
      </c>
    </row>
    <row r="39" spans="1:2" x14ac:dyDescent="0.15">
      <c r="A39">
        <f>'Gx circle@1200MHz'!S42</f>
        <v>3.5078630223236373E-2</v>
      </c>
      <c r="B39">
        <f>'Gx circle@1200MHz'!T42</f>
        <v>0.10902973565111472</v>
      </c>
    </row>
    <row r="40" spans="1:2" x14ac:dyDescent="0.15">
      <c r="A40">
        <f>'Gx circle@1200MHz'!S43</f>
        <v>3.8170005774927629E-2</v>
      </c>
      <c r="B40">
        <f>'Gx circle@1200MHz'!T43</f>
        <v>9.5085441662087933E-2</v>
      </c>
    </row>
    <row r="41" spans="1:2" x14ac:dyDescent="0.15">
      <c r="A41">
        <f>'Gx circle@1200MHz'!S44</f>
        <v>4.2464943009038303E-2</v>
      </c>
      <c r="B41">
        <f>'Gx circle@1200MHz'!T44</f>
        <v>8.1463641053906313E-2</v>
      </c>
    </row>
    <row r="42" spans="1:2" x14ac:dyDescent="0.15">
      <c r="A42">
        <f>'Gx circle@1200MHz'!S45</f>
        <v>4.7930754859862701E-2</v>
      </c>
      <c r="B42">
        <f>'Gx circle@1200MHz'!T45</f>
        <v>6.8268003954266424E-2</v>
      </c>
    </row>
    <row r="43" spans="1:2" x14ac:dyDescent="0.15">
      <c r="A43">
        <f>'Gx circle@1200MHz'!S46</f>
        <v>5.4525843198868718E-2</v>
      </c>
      <c r="B43">
        <f>'Gx circle@1200MHz'!T46</f>
        <v>5.5598957129239929E-2</v>
      </c>
    </row>
    <row r="44" spans="1:2" x14ac:dyDescent="0.15">
      <c r="A44">
        <f>'Gx circle@1200MHz'!S47</f>
        <v>6.220001542157319E-2</v>
      </c>
      <c r="B44">
        <f>'Gx circle@1200MHz'!T47</f>
        <v>4.3552919674945054E-2</v>
      </c>
    </row>
    <row r="45" spans="1:2" x14ac:dyDescent="0.15">
      <c r="A45">
        <f>'Gx circle@1200MHz'!S48</f>
        <v>7.0894866443569571E-2</v>
      </c>
      <c r="B45">
        <f>'Gx circle@1200MHz'!T48</f>
        <v>3.2221569210005088E-2</v>
      </c>
    </row>
    <row r="46" spans="1:2" x14ac:dyDescent="0.15">
      <c r="A46">
        <f>'Gx circle@1200MHz'!S49</f>
        <v>8.0544223198485768E-2</v>
      </c>
      <c r="B46">
        <f>'Gx circle@1200MHz'!T49</f>
        <v>2.1691144153514808E-2</v>
      </c>
    </row>
    <row r="47" spans="1:2" x14ac:dyDescent="0.15">
      <c r="A47">
        <f>'Gx circle@1200MHz'!S50</f>
        <v>9.1074648254976048E-2</v>
      </c>
      <c r="B47">
        <f>'Gx circle@1200MHz'!T50</f>
        <v>1.2041787398598597E-2</v>
      </c>
    </row>
    <row r="48" spans="1:2" x14ac:dyDescent="0.15">
      <c r="A48">
        <f>'Gx circle@1200MHz'!S51</f>
        <v>0.10240599871991597</v>
      </c>
      <c r="B48">
        <f>'Gx circle@1200MHz'!T51</f>
        <v>3.3469363766022442E-3</v>
      </c>
    </row>
    <row r="49" spans="1:2" x14ac:dyDescent="0.15">
      <c r="A49">
        <f>'Gx circle@1200MHz'!S52</f>
        <v>0.11445203617421087</v>
      </c>
      <c r="B49">
        <f>'Gx circle@1200MHz'!T52</f>
        <v>-4.3272358461022287E-3</v>
      </c>
    </row>
    <row r="50" spans="1:2" x14ac:dyDescent="0.15">
      <c r="A50">
        <f>'Gx circle@1200MHz'!S53</f>
        <v>0.1271210829992373</v>
      </c>
      <c r="B50">
        <f>'Gx circle@1200MHz'!T53</f>
        <v>-1.0922324185108245E-2</v>
      </c>
    </row>
    <row r="51" spans="1:2" x14ac:dyDescent="0.15">
      <c r="A51">
        <f>'Gx circle@1200MHz'!S54</f>
        <v>0.14031672009887719</v>
      </c>
      <c r="B51">
        <f>'Gx circle@1200MHz'!T54</f>
        <v>-1.6388136035932671E-2</v>
      </c>
    </row>
    <row r="52" spans="1:2" x14ac:dyDescent="0.15">
      <c r="A52">
        <f>'Gx circle@1200MHz'!S55</f>
        <v>0.15393852070705888</v>
      </c>
      <c r="B52">
        <f>'Gx circle@1200MHz'!T55</f>
        <v>-2.0683073270043345E-2</v>
      </c>
    </row>
    <row r="53" spans="1:2" x14ac:dyDescent="0.15">
      <c r="A53">
        <f>'Gx circle@1200MHz'!S56</f>
        <v>0.16788281469608574</v>
      </c>
      <c r="B53">
        <f>'Gx circle@1200MHz'!T56</f>
        <v>-2.3774448821734628E-2</v>
      </c>
    </row>
    <row r="54" spans="1:2" x14ac:dyDescent="0.15">
      <c r="A54">
        <f>'Gx circle@1200MHz'!S57</f>
        <v>0.18204347756890651</v>
      </c>
      <c r="B54">
        <f>'Gx circle@1200MHz'!T57</f>
        <v>-2.5638735456434608E-2</v>
      </c>
    </row>
    <row r="55" spans="1:2" x14ac:dyDescent="0.15">
      <c r="A55">
        <f>'Gx circle@1200MHz'!S58</f>
        <v>0.19631273813061698</v>
      </c>
      <c r="B55">
        <f>'Gx circle@1200MHz'!T58</f>
        <v>-2.6261744827166117E-2</v>
      </c>
    </row>
    <row r="56" spans="1:2" x14ac:dyDescent="0.15">
      <c r="A56">
        <f>'Gx circle@1200MHz'!S59</f>
        <v>0.21058199869232744</v>
      </c>
      <c r="B56">
        <f>'Gx circle@1200MHz'!T59</f>
        <v>-2.5638735456434608E-2</v>
      </c>
    </row>
    <row r="57" spans="1:2" x14ac:dyDescent="0.15">
      <c r="A57">
        <f>'Gx circle@1200MHz'!S60</f>
        <v>0.22474266156514822</v>
      </c>
      <c r="B57">
        <f>'Gx circle@1200MHz'!T60</f>
        <v>-2.3774448821734628E-2</v>
      </c>
    </row>
    <row r="58" spans="1:2" x14ac:dyDescent="0.15">
      <c r="A58">
        <f>'Gx circle@1200MHz'!S61</f>
        <v>0.23868695555417521</v>
      </c>
      <c r="B58">
        <f>'Gx circle@1200MHz'!T61</f>
        <v>-2.0683073270043317E-2</v>
      </c>
    </row>
    <row r="59" spans="1:2" x14ac:dyDescent="0.15">
      <c r="A59">
        <f>'Gx circle@1200MHz'!S62</f>
        <v>0.2523087561623566</v>
      </c>
      <c r="B59">
        <f>'Gx circle@1200MHz'!T62</f>
        <v>-1.6388136035932727E-2</v>
      </c>
    </row>
    <row r="60" spans="1:2" x14ac:dyDescent="0.15">
      <c r="A60">
        <f>'Gx circle@1200MHz'!S63</f>
        <v>0.26550439326199665</v>
      </c>
      <c r="B60">
        <f>'Gx circle@1200MHz'!T63</f>
        <v>-1.0922324185108273E-2</v>
      </c>
    </row>
    <row r="61" spans="1:2" x14ac:dyDescent="0.15">
      <c r="A61">
        <f>'Gx circle@1200MHz'!S64</f>
        <v>0.27817344008702305</v>
      </c>
      <c r="B61">
        <f>'Gx circle@1200MHz'!T64</f>
        <v>-4.3272358461022842E-3</v>
      </c>
    </row>
    <row r="62" spans="1:2" x14ac:dyDescent="0.15">
      <c r="A62">
        <f>'Gx circle@1200MHz'!S65</f>
        <v>0.29021947754131799</v>
      </c>
      <c r="B62">
        <f>'Gx circle@1200MHz'!T65</f>
        <v>3.3469363766022164E-3</v>
      </c>
    </row>
    <row r="63" spans="1:2" x14ac:dyDescent="0.15">
      <c r="A63">
        <f>'Gx circle@1200MHz'!S66</f>
        <v>0.30155082800625793</v>
      </c>
      <c r="B63">
        <f>'Gx circle@1200MHz'!T66</f>
        <v>1.2041787398598569E-2</v>
      </c>
    </row>
    <row r="64" spans="1:2" x14ac:dyDescent="0.15">
      <c r="A64">
        <f>'Gx circle@1200MHz'!S67</f>
        <v>0.3120812530627482</v>
      </c>
      <c r="B64">
        <f>'Gx circle@1200MHz'!T67</f>
        <v>2.1691144153514766E-2</v>
      </c>
    </row>
    <row r="65" spans="1:2" x14ac:dyDescent="0.15">
      <c r="A65">
        <f>'Gx circle@1200MHz'!S68</f>
        <v>0.32173060981766438</v>
      </c>
      <c r="B65">
        <f>'Gx circle@1200MHz'!T68</f>
        <v>3.2221569210005033E-2</v>
      </c>
    </row>
    <row r="66" spans="1:2" x14ac:dyDescent="0.15">
      <c r="A66">
        <f>'Gx circle@1200MHz'!S69</f>
        <v>0.33042546083966073</v>
      </c>
      <c r="B66">
        <f>'Gx circle@1200MHz'!T69</f>
        <v>4.3552919674944943E-2</v>
      </c>
    </row>
    <row r="67" spans="1:2" x14ac:dyDescent="0.15">
      <c r="A67">
        <f>'Gx circle@1200MHz'!S70</f>
        <v>0.33809963306236523</v>
      </c>
      <c r="B67">
        <f>'Gx circle@1200MHz'!T70</f>
        <v>5.5598957129239873E-2</v>
      </c>
    </row>
    <row r="68" spans="1:2" x14ac:dyDescent="0.15">
      <c r="A68">
        <f>'Gx circle@1200MHz'!S71</f>
        <v>0.34469472140137125</v>
      </c>
      <c r="B68">
        <f>'Gx circle@1200MHz'!T71</f>
        <v>6.8268003954266299E-2</v>
      </c>
    </row>
    <row r="69" spans="1:2" x14ac:dyDescent="0.15">
      <c r="A69">
        <f>'Gx circle@1200MHz'!S72</f>
        <v>0.3501605332521957</v>
      </c>
      <c r="B69">
        <f>'Gx circle@1200MHz'!T72</f>
        <v>8.1463641053906327E-2</v>
      </c>
    </row>
    <row r="70" spans="1:2" x14ac:dyDescent="0.15">
      <c r="A70">
        <f>'Gx circle@1200MHz'!S73</f>
        <v>0.35445547048630632</v>
      </c>
      <c r="B70">
        <f>'Gx circle@1200MHz'!T73</f>
        <v>9.5085441662087877E-2</v>
      </c>
    </row>
    <row r="71" spans="1:2" x14ac:dyDescent="0.15">
      <c r="A71">
        <f>'Gx circle@1200MHz'!S74</f>
        <v>0.35754684603799758</v>
      </c>
      <c r="B71">
        <f>'Gx circle@1200MHz'!T74</f>
        <v>0.10902973565111458</v>
      </c>
    </row>
    <row r="72" spans="1:2" x14ac:dyDescent="0.15">
      <c r="A72">
        <f>'Gx circle@1200MHz'!S75</f>
        <v>0.35941113267269764</v>
      </c>
      <c r="B72">
        <f>'Gx circle@1200MHz'!T75</f>
        <v>0.12319039852393548</v>
      </c>
    </row>
    <row r="73" spans="1:2" x14ac:dyDescent="0.15">
      <c r="A73">
        <f>'Gx circle@1200MHz'!S76</f>
        <v>0.3600341420434291</v>
      </c>
      <c r="B73">
        <f>'Gx circle@1200MHz'!T76</f>
        <v>0.13745965908564597</v>
      </c>
    </row>
  </sheetData>
  <phoneticPr fontId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42" sqref="B42"/>
    </sheetView>
  </sheetViews>
  <sheetFormatPr defaultRowHeight="13.5" x14ac:dyDescent="0.15"/>
  <sheetData>
    <row r="1" spans="1:2" x14ac:dyDescent="0.15">
      <c r="A1">
        <f>'Gx circle@1200MHz'!U4</f>
        <v>0.31503785064104739</v>
      </c>
      <c r="B1">
        <f>'Gx circle@1200MHz'!V4</f>
        <v>0.13960417503143999</v>
      </c>
    </row>
    <row r="2" spans="1:2" x14ac:dyDescent="0.15">
      <c r="A2">
        <f>'Gx circle@1200MHz'!U5</f>
        <v>0.3145977201893938</v>
      </c>
      <c r="B2">
        <f>'Gx circle@1200MHz'!V5</f>
        <v>0.14968481970683903</v>
      </c>
    </row>
    <row r="3" spans="1:2" x14ac:dyDescent="0.15">
      <c r="A3">
        <f>'Gx circle@1200MHz'!U6</f>
        <v>0.31328067849292818</v>
      </c>
      <c r="B3">
        <f>'Gx circle@1200MHz'!V6</f>
        <v>0.15968874458939863</v>
      </c>
    </row>
    <row r="4" spans="1:2" x14ac:dyDescent="0.15">
      <c r="A4">
        <f>'Gx circle@1200MHz'!U7</f>
        <v>0.31109674903421203</v>
      </c>
      <c r="B4">
        <f>'Gx circle@1200MHz'!V7</f>
        <v>0.16953981377022748</v>
      </c>
    </row>
    <row r="5" spans="1:2" x14ac:dyDescent="0.15">
      <c r="A5">
        <f>'Gx circle@1200MHz'!U8</f>
        <v>0.30806255283511896</v>
      </c>
      <c r="B5">
        <f>'Gx circle@1200MHz'!V8</f>
        <v>0.17916305466462129</v>
      </c>
    </row>
    <row r="6" spans="1:2" x14ac:dyDescent="0.15">
      <c r="A6">
        <f>'Gx circle@1200MHz'!U9</f>
        <v>0.3042011819608218</v>
      </c>
      <c r="B6">
        <f>'Gx circle@1200MHz'!V9</f>
        <v>0.18848522859870198</v>
      </c>
    </row>
    <row r="7" spans="1:2" x14ac:dyDescent="0.15">
      <c r="A7">
        <f>'Gx circle@1200MHz'!U10</f>
        <v>0.29954202377523342</v>
      </c>
      <c r="B7">
        <f>'Gx circle@1200MHz'!V10</f>
        <v>0.19743538819994869</v>
      </c>
    </row>
    <row r="8" spans="1:2" x14ac:dyDescent="0.15">
      <c r="A8">
        <f>'Gx circle@1200MHz'!U11</f>
        <v>0.29412053728542276</v>
      </c>
      <c r="B8">
        <f>'Gx circle@1200MHz'!V11</f>
        <v>0.2059454173495418</v>
      </c>
    </row>
    <row r="9" spans="1:2" x14ac:dyDescent="0.15">
      <c r="A9">
        <f>'Gx circle@1200MHz'!U12</f>
        <v>0.28797798327716029</v>
      </c>
      <c r="B9">
        <f>'Gx circle@1200MHz'!V12</f>
        <v>0.21395054958715684</v>
      </c>
    </row>
    <row r="10" spans="1:2" x14ac:dyDescent="0.15">
      <c r="A10">
        <f>'Gx circle@1200MHz'!U13</f>
        <v>0.28116111029542457</v>
      </c>
      <c r="B10">
        <f>'Gx circle@1200MHz'!V13</f>
        <v>0.22138986102283453</v>
      </c>
    </row>
    <row r="11" spans="1:2" x14ac:dyDescent="0.15">
      <c r="A11">
        <f>'Gx circle@1200MHz'!U14</f>
        <v>0.27372179885974685</v>
      </c>
      <c r="B11">
        <f>'Gx circle@1200MHz'!V14</f>
        <v>0.22820673400457031</v>
      </c>
    </row>
    <row r="12" spans="1:2" x14ac:dyDescent="0.15">
      <c r="A12">
        <f>'Gx circle@1200MHz'!U15</f>
        <v>0.26571666662213184</v>
      </c>
      <c r="B12">
        <f>'Gx circle@1200MHz'!V15</f>
        <v>0.23434928801283272</v>
      </c>
    </row>
    <row r="13" spans="1:2" x14ac:dyDescent="0.15">
      <c r="A13">
        <f>'Gx circle@1200MHz'!U16</f>
        <v>0.25720663747253869</v>
      </c>
      <c r="B13">
        <f>'Gx circle@1200MHz'!V16</f>
        <v>0.23977077450264339</v>
      </c>
    </row>
    <row r="14" spans="1:2" x14ac:dyDescent="0.15">
      <c r="A14">
        <f>'Gx circle@1200MHz'!U17</f>
        <v>0.24825647787129199</v>
      </c>
      <c r="B14">
        <f>'Gx circle@1200MHz'!V17</f>
        <v>0.24442993268823179</v>
      </c>
    </row>
    <row r="15" spans="1:2" x14ac:dyDescent="0.15">
      <c r="A15">
        <f>'Gx circle@1200MHz'!U18</f>
        <v>0.2389343039372113</v>
      </c>
      <c r="B15">
        <f>'Gx circle@1200MHz'!V18</f>
        <v>0.24829130356252896</v>
      </c>
    </row>
    <row r="16" spans="1:2" x14ac:dyDescent="0.15">
      <c r="A16">
        <f>'Gx circle@1200MHz'!U19</f>
        <v>0.22931106304281748</v>
      </c>
      <c r="B16">
        <f>'Gx circle@1200MHz'!V19</f>
        <v>0.25132549976162205</v>
      </c>
    </row>
    <row r="17" spans="1:2" x14ac:dyDescent="0.15">
      <c r="A17">
        <f>'Gx circle@1200MHz'!U20</f>
        <v>0.21945999386198864</v>
      </c>
      <c r="B17">
        <f>'Gx circle@1200MHz'!V20</f>
        <v>0.25350942922033814</v>
      </c>
    </row>
    <row r="18" spans="1:2" x14ac:dyDescent="0.15">
      <c r="A18">
        <f>'Gx circle@1200MHz'!U21</f>
        <v>0.20945606897942903</v>
      </c>
      <c r="B18">
        <f>'Gx circle@1200MHz'!V21</f>
        <v>0.25482647091680383</v>
      </c>
    </row>
    <row r="19" spans="1:2" x14ac:dyDescent="0.15">
      <c r="A19">
        <f>'Gx circle@1200MHz'!U22</f>
        <v>0.19937542430402999</v>
      </c>
      <c r="B19">
        <f>'Gx circle@1200MHz'!V22</f>
        <v>0.25526660136845741</v>
      </c>
    </row>
    <row r="20" spans="1:2" x14ac:dyDescent="0.15">
      <c r="A20">
        <f>'Gx circle@1200MHz'!U23</f>
        <v>0.18929477962863092</v>
      </c>
      <c r="B20">
        <f>'Gx circle@1200MHz'!V23</f>
        <v>0.25482647091680383</v>
      </c>
    </row>
    <row r="21" spans="1:2" x14ac:dyDescent="0.15">
      <c r="A21">
        <f>'Gx circle@1200MHz'!U24</f>
        <v>0.17929085474607134</v>
      </c>
      <c r="B21">
        <f>'Gx circle@1200MHz'!V24</f>
        <v>0.25350942922033814</v>
      </c>
    </row>
    <row r="22" spans="1:2" x14ac:dyDescent="0.15">
      <c r="A22">
        <f>'Gx circle@1200MHz'!U25</f>
        <v>0.16943978556524247</v>
      </c>
      <c r="B22">
        <f>'Gx circle@1200MHz'!V25</f>
        <v>0.25132549976162205</v>
      </c>
    </row>
    <row r="23" spans="1:2" x14ac:dyDescent="0.15">
      <c r="A23">
        <f>'Gx circle@1200MHz'!U26</f>
        <v>0.15981654467084869</v>
      </c>
      <c r="B23">
        <f>'Gx circle@1200MHz'!V26</f>
        <v>0.24829130356252899</v>
      </c>
    </row>
    <row r="24" spans="1:2" x14ac:dyDescent="0.15">
      <c r="A24">
        <f>'Gx circle@1200MHz'!U27</f>
        <v>0.150494370736768</v>
      </c>
      <c r="B24">
        <f>'Gx circle@1200MHz'!V27</f>
        <v>0.24442993268823179</v>
      </c>
    </row>
    <row r="25" spans="1:2" x14ac:dyDescent="0.15">
      <c r="A25">
        <f>'Gx circle@1200MHz'!U28</f>
        <v>0.14154421113552129</v>
      </c>
      <c r="B25">
        <f>'Gx circle@1200MHz'!V28</f>
        <v>0.23977077450264339</v>
      </c>
    </row>
    <row r="26" spans="1:2" x14ac:dyDescent="0.15">
      <c r="A26">
        <f>'Gx circle@1200MHz'!U29</f>
        <v>0.1330341819859282</v>
      </c>
      <c r="B26">
        <f>'Gx circle@1200MHz'!V29</f>
        <v>0.23434928801283278</v>
      </c>
    </row>
    <row r="27" spans="1:2" x14ac:dyDescent="0.15">
      <c r="A27">
        <f>'Gx circle@1200MHz'!U30</f>
        <v>0.12502904974831314</v>
      </c>
      <c r="B27">
        <f>'Gx circle@1200MHz'!V30</f>
        <v>0.22820673400457031</v>
      </c>
    </row>
    <row r="28" spans="1:2" x14ac:dyDescent="0.15">
      <c r="A28">
        <f>'Gx circle@1200MHz'!U31</f>
        <v>0.11758973831263544</v>
      </c>
      <c r="B28">
        <f>'Gx circle@1200MHz'!V31</f>
        <v>0.22138986102283453</v>
      </c>
    </row>
    <row r="29" spans="1:2" x14ac:dyDescent="0.15">
      <c r="A29">
        <f>'Gx circle@1200MHz'!U32</f>
        <v>0.11077286533089967</v>
      </c>
      <c r="B29">
        <f>'Gx circle@1200MHz'!V32</f>
        <v>0.21395054958715687</v>
      </c>
    </row>
    <row r="30" spans="1:2" x14ac:dyDescent="0.15">
      <c r="A30">
        <f>'Gx circle@1200MHz'!U33</f>
        <v>0.10463031132263727</v>
      </c>
      <c r="B30">
        <f>'Gx circle@1200MHz'!V33</f>
        <v>0.20594541734954186</v>
      </c>
    </row>
    <row r="31" spans="1:2" x14ac:dyDescent="0.15">
      <c r="A31">
        <f>'Gx circle@1200MHz'!U34</f>
        <v>9.9208824832826573E-2</v>
      </c>
      <c r="B31">
        <f>'Gx circle@1200MHz'!V34</f>
        <v>0.19743538819994869</v>
      </c>
    </row>
    <row r="32" spans="1:2" x14ac:dyDescent="0.15">
      <c r="A32">
        <f>'Gx circle@1200MHz'!U35</f>
        <v>9.4549666647238184E-2</v>
      </c>
      <c r="B32">
        <f>'Gx circle@1200MHz'!V35</f>
        <v>0.18848522859870198</v>
      </c>
    </row>
    <row r="33" spans="1:2" x14ac:dyDescent="0.15">
      <c r="A33">
        <f>'Gx circle@1200MHz'!U36</f>
        <v>9.0688295772941019E-2</v>
      </c>
      <c r="B33">
        <f>'Gx circle@1200MHz'!V36</f>
        <v>0.17916305466462129</v>
      </c>
    </row>
    <row r="34" spans="1:2" x14ac:dyDescent="0.15">
      <c r="A34">
        <f>'Gx circle@1200MHz'!U37</f>
        <v>8.7654099573847954E-2</v>
      </c>
      <c r="B34">
        <f>'Gx circle@1200MHz'!V37</f>
        <v>0.1695398137702275</v>
      </c>
    </row>
    <row r="35" spans="1:2" x14ac:dyDescent="0.15">
      <c r="A35">
        <f>'Gx circle@1200MHz'!U38</f>
        <v>8.5470170115131833E-2</v>
      </c>
      <c r="B35">
        <f>'Gx circle@1200MHz'!V38</f>
        <v>0.15968874458939863</v>
      </c>
    </row>
    <row r="36" spans="1:2" x14ac:dyDescent="0.15">
      <c r="A36">
        <f>'Gx circle@1200MHz'!U39</f>
        <v>8.4153128418666151E-2</v>
      </c>
      <c r="B36">
        <f>'Gx circle@1200MHz'!V39</f>
        <v>0.14968481970683908</v>
      </c>
    </row>
    <row r="37" spans="1:2" x14ac:dyDescent="0.15">
      <c r="A37">
        <f>'Gx circle@1200MHz'!U40</f>
        <v>8.3712997967012565E-2</v>
      </c>
      <c r="B37">
        <f>'Gx circle@1200MHz'!V40</f>
        <v>0.13960417503144001</v>
      </c>
    </row>
    <row r="38" spans="1:2" x14ac:dyDescent="0.15">
      <c r="A38">
        <f>'Gx circle@1200MHz'!U41</f>
        <v>8.4153128418666151E-2</v>
      </c>
      <c r="B38">
        <f>'Gx circle@1200MHz'!V41</f>
        <v>0.12952353035604097</v>
      </c>
    </row>
    <row r="39" spans="1:2" x14ac:dyDescent="0.15">
      <c r="A39">
        <f>'Gx circle@1200MHz'!U42</f>
        <v>8.5470170115131833E-2</v>
      </c>
      <c r="B39">
        <f>'Gx circle@1200MHz'!V42</f>
        <v>0.11951960547348132</v>
      </c>
    </row>
    <row r="40" spans="1:2" x14ac:dyDescent="0.15">
      <c r="A40">
        <f>'Gx circle@1200MHz'!U43</f>
        <v>8.7654099573847927E-2</v>
      </c>
      <c r="B40">
        <f>'Gx circle@1200MHz'!V43</f>
        <v>0.10966853629265254</v>
      </c>
    </row>
    <row r="41" spans="1:2" x14ac:dyDescent="0.15">
      <c r="A41">
        <f>'Gx circle@1200MHz'!U44</f>
        <v>9.0688295772941005E-2</v>
      </c>
      <c r="B41">
        <f>'Gx circle@1200MHz'!V44</f>
        <v>0.1000452953982587</v>
      </c>
    </row>
    <row r="42" spans="1:2" x14ac:dyDescent="0.15">
      <c r="A42">
        <f>'Gx circle@1200MHz'!U45</f>
        <v>9.4549666647238184E-2</v>
      </c>
      <c r="B42">
        <f>'Gx circle@1200MHz'!V45</f>
        <v>9.0723121464178005E-2</v>
      </c>
    </row>
    <row r="43" spans="1:2" x14ac:dyDescent="0.15">
      <c r="A43">
        <f>'Gx circle@1200MHz'!U46</f>
        <v>9.9208824832826586E-2</v>
      </c>
      <c r="B43">
        <f>'Gx circle@1200MHz'!V46</f>
        <v>8.1772961862931259E-2</v>
      </c>
    </row>
    <row r="44" spans="1:2" x14ac:dyDescent="0.15">
      <c r="A44">
        <f>'Gx circle@1200MHz'!U47</f>
        <v>0.10463031132263721</v>
      </c>
      <c r="B44">
        <f>'Gx circle@1200MHz'!V47</f>
        <v>7.3262932713338183E-2</v>
      </c>
    </row>
    <row r="45" spans="1:2" x14ac:dyDescent="0.15">
      <c r="A45">
        <f>'Gx circle@1200MHz'!U48</f>
        <v>0.11077286533089967</v>
      </c>
      <c r="B45">
        <f>'Gx circle@1200MHz'!V48</f>
        <v>6.5257800475723132E-2</v>
      </c>
    </row>
    <row r="46" spans="1:2" x14ac:dyDescent="0.15">
      <c r="A46">
        <f>'Gx circle@1200MHz'!U49</f>
        <v>0.11758973831263542</v>
      </c>
      <c r="B46">
        <f>'Gx circle@1200MHz'!V49</f>
        <v>5.781848904004544E-2</v>
      </c>
    </row>
    <row r="47" spans="1:2" x14ac:dyDescent="0.15">
      <c r="A47">
        <f>'Gx circle@1200MHz'!U50</f>
        <v>0.12502904974831311</v>
      </c>
      <c r="B47">
        <f>'Gx circle@1200MHz'!V50</f>
        <v>5.1001616058309662E-2</v>
      </c>
    </row>
    <row r="48" spans="1:2" x14ac:dyDescent="0.15">
      <c r="A48">
        <f>'Gx circle@1200MHz'!U51</f>
        <v>0.13303418198592812</v>
      </c>
      <c r="B48">
        <f>'Gx circle@1200MHz'!V51</f>
        <v>4.4859062050047263E-2</v>
      </c>
    </row>
    <row r="49" spans="1:2" x14ac:dyDescent="0.15">
      <c r="A49">
        <f>'Gx circle@1200MHz'!U52</f>
        <v>0.14154421113552124</v>
      </c>
      <c r="B49">
        <f>'Gx circle@1200MHz'!V52</f>
        <v>3.943757556023661E-2</v>
      </c>
    </row>
    <row r="50" spans="1:2" x14ac:dyDescent="0.15">
      <c r="A50">
        <f>'Gx circle@1200MHz'!U53</f>
        <v>0.15049437073676794</v>
      </c>
      <c r="B50">
        <f>'Gx circle@1200MHz'!V53</f>
        <v>3.4778417374648207E-2</v>
      </c>
    </row>
    <row r="51" spans="1:2" x14ac:dyDescent="0.15">
      <c r="A51">
        <f>'Gx circle@1200MHz'!U54</f>
        <v>0.1598165446708486</v>
      </c>
      <c r="B51">
        <f>'Gx circle@1200MHz'!V54</f>
        <v>3.0917046500351028E-2</v>
      </c>
    </row>
    <row r="52" spans="1:2" x14ac:dyDescent="0.15">
      <c r="A52">
        <f>'Gx circle@1200MHz'!U55</f>
        <v>0.1694397855652425</v>
      </c>
      <c r="B52">
        <f>'Gx circle@1200MHz'!V55</f>
        <v>2.7882850301257936E-2</v>
      </c>
    </row>
    <row r="53" spans="1:2" x14ac:dyDescent="0.15">
      <c r="A53">
        <f>'Gx circle@1200MHz'!U56</f>
        <v>0.17929085474607134</v>
      </c>
      <c r="B53">
        <f>'Gx circle@1200MHz'!V56</f>
        <v>2.5698920842541828E-2</v>
      </c>
    </row>
    <row r="54" spans="1:2" x14ac:dyDescent="0.15">
      <c r="A54">
        <f>'Gx circle@1200MHz'!U57</f>
        <v>0.18929477962863092</v>
      </c>
      <c r="B54">
        <f>'Gx circle@1200MHz'!V57</f>
        <v>2.4381879146076146E-2</v>
      </c>
    </row>
    <row r="55" spans="1:2" x14ac:dyDescent="0.15">
      <c r="A55">
        <f>'Gx circle@1200MHz'!U58</f>
        <v>0.19937542430402996</v>
      </c>
      <c r="B55">
        <f>'Gx circle@1200MHz'!V58</f>
        <v>2.394174869442256E-2</v>
      </c>
    </row>
    <row r="56" spans="1:2" x14ac:dyDescent="0.15">
      <c r="A56">
        <f>'Gx circle@1200MHz'!U59</f>
        <v>0.20945606897942901</v>
      </c>
      <c r="B56">
        <f>'Gx circle@1200MHz'!V59</f>
        <v>2.4381879146076146E-2</v>
      </c>
    </row>
    <row r="57" spans="1:2" x14ac:dyDescent="0.15">
      <c r="A57">
        <f>'Gx circle@1200MHz'!U60</f>
        <v>0.21945999386198858</v>
      </c>
      <c r="B57">
        <f>'Gx circle@1200MHz'!V60</f>
        <v>2.5698920842541814E-2</v>
      </c>
    </row>
    <row r="58" spans="1:2" x14ac:dyDescent="0.15">
      <c r="A58">
        <f>'Gx circle@1200MHz'!U61</f>
        <v>0.22931106304281754</v>
      </c>
      <c r="B58">
        <f>'Gx circle@1200MHz'!V61</f>
        <v>2.788285030125795E-2</v>
      </c>
    </row>
    <row r="59" spans="1:2" x14ac:dyDescent="0.15">
      <c r="A59">
        <f>'Gx circle@1200MHz'!U62</f>
        <v>0.23893430393721121</v>
      </c>
      <c r="B59">
        <f>'Gx circle@1200MHz'!V62</f>
        <v>3.0917046500350986E-2</v>
      </c>
    </row>
    <row r="60" spans="1:2" x14ac:dyDescent="0.15">
      <c r="A60">
        <f>'Gx circle@1200MHz'!U63</f>
        <v>0.24825647787129201</v>
      </c>
      <c r="B60">
        <f>'Gx circle@1200MHz'!V63</f>
        <v>3.477841737464818E-2</v>
      </c>
    </row>
    <row r="61" spans="1:2" x14ac:dyDescent="0.15">
      <c r="A61">
        <f>'Gx circle@1200MHz'!U64</f>
        <v>0.25720663747253869</v>
      </c>
      <c r="B61">
        <f>'Gx circle@1200MHz'!V64</f>
        <v>3.9437575560236582E-2</v>
      </c>
    </row>
    <row r="62" spans="1:2" x14ac:dyDescent="0.15">
      <c r="A62">
        <f>'Gx circle@1200MHz'!U65</f>
        <v>0.26571666662213184</v>
      </c>
      <c r="B62">
        <f>'Gx circle@1200MHz'!V65</f>
        <v>4.4859062050047235E-2</v>
      </c>
    </row>
    <row r="63" spans="1:2" x14ac:dyDescent="0.15">
      <c r="A63">
        <f>'Gx circle@1200MHz'!U66</f>
        <v>0.27372179885974685</v>
      </c>
      <c r="B63">
        <f>'Gx circle@1200MHz'!V66</f>
        <v>5.1001616058309648E-2</v>
      </c>
    </row>
    <row r="64" spans="1:2" x14ac:dyDescent="0.15">
      <c r="A64">
        <f>'Gx circle@1200MHz'!U67</f>
        <v>0.28116111029542451</v>
      </c>
      <c r="B64">
        <f>'Gx circle@1200MHz'!V67</f>
        <v>5.7818489040045412E-2</v>
      </c>
    </row>
    <row r="65" spans="1:2" x14ac:dyDescent="0.15">
      <c r="A65">
        <f>'Gx circle@1200MHz'!U68</f>
        <v>0.28797798327716029</v>
      </c>
      <c r="B65">
        <f>'Gx circle@1200MHz'!V68</f>
        <v>6.5257800475723091E-2</v>
      </c>
    </row>
    <row r="66" spans="1:2" x14ac:dyDescent="0.15">
      <c r="A66">
        <f>'Gx circle@1200MHz'!U69</f>
        <v>0.2941205372854227</v>
      </c>
      <c r="B66">
        <f>'Gx circle@1200MHz'!V69</f>
        <v>7.3262932713338114E-2</v>
      </c>
    </row>
    <row r="67" spans="1:2" x14ac:dyDescent="0.15">
      <c r="A67">
        <f>'Gx circle@1200MHz'!U70</f>
        <v>0.29954202377523337</v>
      </c>
      <c r="B67">
        <f>'Gx circle@1200MHz'!V70</f>
        <v>8.1772961862931232E-2</v>
      </c>
    </row>
    <row r="68" spans="1:2" x14ac:dyDescent="0.15">
      <c r="A68">
        <f>'Gx circle@1200MHz'!U71</f>
        <v>0.3042011819608218</v>
      </c>
      <c r="B68">
        <f>'Gx circle@1200MHz'!V71</f>
        <v>9.0723121464177922E-2</v>
      </c>
    </row>
    <row r="69" spans="1:2" x14ac:dyDescent="0.15">
      <c r="A69">
        <f>'Gx circle@1200MHz'!U72</f>
        <v>0.30806255283511896</v>
      </c>
      <c r="B69">
        <f>'Gx circle@1200MHz'!V72</f>
        <v>0.1000452953982587</v>
      </c>
    </row>
    <row r="70" spans="1:2" x14ac:dyDescent="0.15">
      <c r="A70">
        <f>'Gx circle@1200MHz'!U73</f>
        <v>0.31109674903421203</v>
      </c>
      <c r="B70">
        <f>'Gx circle@1200MHz'!V73</f>
        <v>0.1096685362926525</v>
      </c>
    </row>
    <row r="71" spans="1:2" x14ac:dyDescent="0.15">
      <c r="A71">
        <f>'Gx circle@1200MHz'!U74</f>
        <v>0.31328067849292812</v>
      </c>
      <c r="B71">
        <f>'Gx circle@1200MHz'!V74</f>
        <v>0.11951960547348123</v>
      </c>
    </row>
    <row r="72" spans="1:2" x14ac:dyDescent="0.15">
      <c r="A72">
        <f>'Gx circle@1200MHz'!U75</f>
        <v>0.3145977201893938</v>
      </c>
      <c r="B72">
        <f>'Gx circle@1200MHz'!V75</f>
        <v>0.12952353035604092</v>
      </c>
    </row>
    <row r="73" spans="1:2" x14ac:dyDescent="0.15">
      <c r="A73">
        <f>'Gx circle@1200MHz'!U76</f>
        <v>0.31503785064104739</v>
      </c>
      <c r="B73">
        <f>'Gx circle@1200MHz'!V76</f>
        <v>0.13960417503143996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workbookViewId="0">
      <selection activeCell="M4" sqref="M4"/>
    </sheetView>
  </sheetViews>
  <sheetFormatPr defaultRowHeight="13.5" x14ac:dyDescent="0.15"/>
  <sheetData>
    <row r="1" spans="1:22" x14ac:dyDescent="0.15">
      <c r="A1" s="29" t="s">
        <v>74</v>
      </c>
      <c r="B1" s="38">
        <f>'G1 G2 GTU'!B4</f>
        <v>0.4</v>
      </c>
      <c r="C1" s="29" t="s">
        <v>78</v>
      </c>
      <c r="D1" s="30"/>
      <c r="E1" s="30" t="s">
        <v>80</v>
      </c>
      <c r="F1" s="30"/>
      <c r="G1" s="30" t="s">
        <v>81</v>
      </c>
      <c r="H1" s="30"/>
      <c r="I1" s="30" t="s">
        <v>82</v>
      </c>
      <c r="J1" s="30"/>
      <c r="K1" s="30" t="s">
        <v>111</v>
      </c>
      <c r="L1" s="31"/>
      <c r="M1" s="29" t="s">
        <v>79</v>
      </c>
      <c r="N1" s="30"/>
      <c r="O1" s="30" t="s">
        <v>112</v>
      </c>
      <c r="P1" s="30"/>
      <c r="Q1" s="30" t="s">
        <v>95</v>
      </c>
      <c r="R1" s="30"/>
      <c r="S1" s="30" t="s">
        <v>113</v>
      </c>
      <c r="T1" s="30"/>
      <c r="U1" s="30" t="s">
        <v>114</v>
      </c>
      <c r="V1" s="31"/>
    </row>
    <row r="2" spans="1:22" x14ac:dyDescent="0.15">
      <c r="A2" s="46" t="s">
        <v>72</v>
      </c>
      <c r="B2" s="41"/>
      <c r="C2" s="47">
        <f>'G1 G2 GTU'!$U$4</f>
        <v>-7.8123103058992213E-2</v>
      </c>
      <c r="D2" s="44"/>
      <c r="E2" s="44">
        <f>'G1 G2 GTU'!AB4</f>
        <v>0</v>
      </c>
      <c r="F2" s="44"/>
      <c r="G2" s="44">
        <f>'G1 G2 GTU'!AI4</f>
        <v>7.674258184730981E-2</v>
      </c>
      <c r="H2" s="44"/>
      <c r="I2" s="44">
        <f>'G1 G2 GTU'!AP4</f>
        <v>0.15215258713244259</v>
      </c>
      <c r="J2" s="44"/>
      <c r="K2" s="44">
        <f>'G1 G2 GTU'!AW4</f>
        <v>0.22627550544353781</v>
      </c>
      <c r="L2" s="45"/>
      <c r="M2" s="47">
        <f>'G1 G2 GTU'!U17</f>
        <v>-0.1472353686647524</v>
      </c>
      <c r="N2" s="44"/>
      <c r="O2" s="44">
        <f>'G1 G2 GTU'!AB17</f>
        <v>0</v>
      </c>
      <c r="P2" s="44"/>
      <c r="Q2" s="44">
        <f>'G1 G2 GTU'!AI17</f>
        <v>0.14240701092746641</v>
      </c>
      <c r="R2" s="44"/>
      <c r="S2" s="44">
        <f>'G1 G2 GTU'!AP17</f>
        <v>0.28029231182739289</v>
      </c>
      <c r="T2" s="44"/>
      <c r="U2" s="44">
        <f>'G1 G2 GTU'!AW17</f>
        <v>0.41393423459840928</v>
      </c>
      <c r="V2" s="45"/>
    </row>
    <row r="3" spans="1:22" ht="14.25" thickBot="1" x14ac:dyDescent="0.2">
      <c r="A3" s="20" t="s">
        <v>75</v>
      </c>
      <c r="B3" s="39" t="s">
        <v>73</v>
      </c>
      <c r="C3" s="20" t="s">
        <v>76</v>
      </c>
      <c r="D3" s="21" t="s">
        <v>77</v>
      </c>
      <c r="E3" s="21" t="s">
        <v>76</v>
      </c>
      <c r="F3" s="21" t="s">
        <v>77</v>
      </c>
      <c r="G3" s="21" t="s">
        <v>76</v>
      </c>
      <c r="H3" s="21" t="s">
        <v>77</v>
      </c>
      <c r="I3" s="21" t="s">
        <v>76</v>
      </c>
      <c r="J3" s="21" t="s">
        <v>77</v>
      </c>
      <c r="K3" s="21" t="s">
        <v>76</v>
      </c>
      <c r="L3" s="33" t="s">
        <v>77</v>
      </c>
      <c r="M3" s="20" t="s">
        <v>76</v>
      </c>
      <c r="N3" s="21" t="s">
        <v>77</v>
      </c>
      <c r="O3" s="21" t="s">
        <v>76</v>
      </c>
      <c r="P3" s="21" t="s">
        <v>77</v>
      </c>
      <c r="Q3" s="21" t="s">
        <v>76</v>
      </c>
      <c r="R3" s="21" t="s">
        <v>77</v>
      </c>
      <c r="S3" s="21" t="s">
        <v>76</v>
      </c>
      <c r="T3" s="21" t="s">
        <v>77</v>
      </c>
      <c r="U3" s="21" t="s">
        <v>76</v>
      </c>
      <c r="V3" s="33" t="s">
        <v>77</v>
      </c>
    </row>
    <row r="4" spans="1:22" x14ac:dyDescent="0.15">
      <c r="A4" s="36">
        <v>0</v>
      </c>
      <c r="B4" s="35">
        <f>A4*PI()/180</f>
        <v>0</v>
      </c>
      <c r="C4" s="36">
        <f>'G1 G2 GTU'!$Y$4+'G1 G2 GTU'!$W$4*COS($B4)</f>
        <v>7.0598040880685831E-2</v>
      </c>
      <c r="D4" s="34">
        <f>'G1 G2 GTU'!$Z$4+'G1 G2 GTU'!$W$4*SIN($B4)</f>
        <v>0.12849639498793899</v>
      </c>
      <c r="E4" s="34">
        <f>'G1 G2 GTU'!$AF$4+'G1 G2 GTU'!$AD$4*COS($B4)</f>
        <v>3.811153219846472E-2</v>
      </c>
      <c r="F4" s="34">
        <f>'G1 G2 GTU'!$AG$4+'G1 G2 GTU'!$AD$4*SIN($B4)</f>
        <v>0.13082876864725801</v>
      </c>
      <c r="G4" s="34">
        <f>'G1 G2 GTU'!$AM$4+'G1 G2 GTU'!$AK$4*COS($B4)</f>
        <v>1.8374380482947539E-3</v>
      </c>
      <c r="H4" s="34">
        <f>'G1 G2 GTU'!$AN$4+'G1 G2 GTU'!$AK$4*SIN($B4)</f>
        <v>0.133161142306576</v>
      </c>
      <c r="I4" s="34">
        <f>'G1 G2 GTU'!$AT$4+'G1 G2 GTU'!$AR$4*COS($B4)</f>
        <v>-4.038470314851661E-2</v>
      </c>
      <c r="J4" s="34">
        <f>'G1 G2 GTU'!$AU$4+'G1 G2 GTU'!$AR$4*SIN($B4)</f>
        <v>0.13549351596589401</v>
      </c>
      <c r="K4" s="34">
        <f>'G1 G2 GTU'!$BA$4+'G1 G2 GTU'!$AY$4*COS($B4)</f>
        <v>-9.4139113909883512E-2</v>
      </c>
      <c r="L4" s="37">
        <f>'G1 G2 GTU'!$BB$4+'G1 G2 GTU'!$AY$4*SIN($B4)</f>
        <v>0.137825889625211</v>
      </c>
      <c r="M4" s="36">
        <f>'G1 G2 GTU'!$Y$17+'G1 G2 GTU'!$W$17*COS($B4)</f>
        <v>0.59428860398845018</v>
      </c>
      <c r="N4" s="34">
        <f>'G1 G2 GTU'!$Z$17+'G1 G2 GTU'!$W$17*SIN($B4)</f>
        <v>0.16170783165156699</v>
      </c>
      <c r="O4" s="34">
        <f>'G1 G2 GTU'!$AF$17+'G1 G2 GTU'!$AD$17*COS($B4)</f>
        <v>0.5654760085888485</v>
      </c>
      <c r="P4" s="34">
        <f>'G1 G2 GTU'!$AG$17+'G1 G2 GTU'!$AD$17*SIN($B4)</f>
        <v>0.16728407164710399</v>
      </c>
      <c r="Q4" s="34">
        <f>'G1 G2 GTU'!$AM$17+'G1 G2 GTU'!$AK$17*COS($B4)</f>
        <v>0.53205021091420002</v>
      </c>
      <c r="R4" s="34">
        <f>'G1 G2 GTU'!$AN$17+'G1 G2 GTU'!$AK$17*SIN($B4)</f>
        <v>0.17286031164264201</v>
      </c>
      <c r="S4" s="34">
        <f>'G1 G2 GTU'!$AT$17+'G1 G2 GTU'!$AR$17*COS($B4)</f>
        <v>0.49131559278520875</v>
      </c>
      <c r="T4" s="34">
        <f>'G1 G2 GTU'!$AU$17+'G1 G2 GTU'!$AR$17*SIN($B4)</f>
        <v>0.17843655163818001</v>
      </c>
      <c r="U4" s="34">
        <f>'G1 G2 GTU'!$BA$17+'G1 G2 GTU'!$AY$17*COS($B4)</f>
        <v>0.43628911046500096</v>
      </c>
      <c r="V4" s="37">
        <f>'G1 G2 GTU'!$BB$17+'G1 G2 GTU'!$AY$17*SIN($B4)</f>
        <v>0.184012791633717</v>
      </c>
    </row>
    <row r="5" spans="1:22" x14ac:dyDescent="0.15">
      <c r="A5" s="18">
        <f>A4+5</f>
        <v>5</v>
      </c>
      <c r="B5" s="12">
        <f>A5*PI()/180</f>
        <v>8.7266462599716474E-2</v>
      </c>
      <c r="C5" s="18">
        <f>'G1 G2 GTU'!$Y$4+'G1 G2 GTU'!$W$4*COS($B5)</f>
        <v>6.9567748744792657E-2</v>
      </c>
      <c r="D5" s="9">
        <f>'G1 G2 GTU'!$Z$4+'G1 G2 GTU'!$W$4*SIN($B5)</f>
        <v>0.15209396451482843</v>
      </c>
      <c r="E5" s="9">
        <f>'G1 G2 GTU'!$AF$4+'G1 G2 GTU'!$AD$4*COS($B5)</f>
        <v>3.7191036201665972E-2</v>
      </c>
      <c r="F5" s="9">
        <f>'G1 G2 GTU'!$AG$4+'G1 G2 GTU'!$AD$4*SIN($B5)</f>
        <v>0.15191159314620584</v>
      </c>
      <c r="G5" s="9">
        <f>'G1 G2 GTU'!$AM$4+'G1 G2 GTU'!$AK$4*COS($B5)</f>
        <v>1.0411510967993087E-3</v>
      </c>
      <c r="H5" s="9">
        <f>'G1 G2 GTU'!$AN$4+'G1 G2 GTU'!$AK$4*SIN($B5)</f>
        <v>0.1513991119529029</v>
      </c>
      <c r="I5" s="9">
        <f>'G1 G2 GTU'!$AT$4+'G1 G2 GTU'!$AR$4*COS($B5)</f>
        <v>-4.1034146939931793E-2</v>
      </c>
      <c r="J5" s="9">
        <f>'G1 G2 GTU'!$AU$4+'G1 G2 GTU'!$AR$4*SIN($B5)</f>
        <v>0.15036822430135194</v>
      </c>
      <c r="K5" s="9">
        <f>'G1 G2 GTU'!$BA$4+'G1 G2 GTU'!$AY$4*COS($B5)</f>
        <v>-9.4597830773837946E-2</v>
      </c>
      <c r="L5" s="32">
        <f>'G1 G2 GTU'!$BB$4+'G1 G2 GTU'!$AY$4*SIN($B5)</f>
        <v>0.14833223313033489</v>
      </c>
      <c r="M5" s="18">
        <f>'G1 G2 GTU'!$Y$17+'G1 G2 GTU'!$W$17*COS($B5)</f>
        <v>0.59297833825692869</v>
      </c>
      <c r="N5" s="9">
        <f>'G1 G2 GTU'!$Z$17+'G1 G2 GTU'!$W$17*SIN($B5)</f>
        <v>0.19171785077247747</v>
      </c>
      <c r="O5" s="9">
        <f>'G1 G2 GTU'!$AF$17+'G1 G2 GTU'!$AD$17*COS($B5)</f>
        <v>0.56430818348943779</v>
      </c>
      <c r="P5" s="9">
        <f>'G1 G2 GTU'!$AG$17+'G1 G2 GTU'!$AD$17*SIN($B5)</f>
        <v>0.1940316639255803</v>
      </c>
      <c r="Q5" s="9">
        <f>'G1 G2 GTU'!$AM$17+'G1 G2 GTU'!$AK$17*COS($B5)</f>
        <v>0.53104238107432045</v>
      </c>
      <c r="R5" s="9">
        <f>'G1 G2 GTU'!$AN$17+'G1 G2 GTU'!$AK$17*SIN($B5)</f>
        <v>0.19594341000795729</v>
      </c>
      <c r="S5" s="9">
        <f>'G1 G2 GTU'!$AT$17+'G1 G2 GTU'!$AR$17*COS($B5)</f>
        <v>0.49049557047328229</v>
      </c>
      <c r="T5" s="9">
        <f>'G1 G2 GTU'!$AU$17+'G1 G2 GTU'!$AR$17*SIN($B5)</f>
        <v>0.19721815041502688</v>
      </c>
      <c r="U5" s="9">
        <f>'G1 G2 GTU'!$BA$17+'G1 G2 GTU'!$AY$17*COS($B5)</f>
        <v>0.4357112805391069</v>
      </c>
      <c r="V5" s="32">
        <f>'G1 G2 GTU'!$BB$17+'G1 G2 GTU'!$AY$17*SIN($B5)</f>
        <v>0.19724727278326118</v>
      </c>
    </row>
    <row r="6" spans="1:22" x14ac:dyDescent="0.15">
      <c r="A6" s="18">
        <f t="shared" ref="A6:A69" si="0">A5+5</f>
        <v>10</v>
      </c>
      <c r="B6" s="12">
        <f t="shared" ref="B6:B69" si="1">A6*PI()/180</f>
        <v>0.17453292519943295</v>
      </c>
      <c r="C6" s="18">
        <f>'G1 G2 GTU'!$Y$4+'G1 G2 GTU'!$W$4*COS($B6)</f>
        <v>6.6484713482374724E-2</v>
      </c>
      <c r="D6" s="9">
        <f>'G1 G2 GTU'!$Z$4+'G1 G2 GTU'!$W$4*SIN($B6)</f>
        <v>0.1755119422890162</v>
      </c>
      <c r="E6" s="9">
        <f>'G1 G2 GTU'!$AF$4+'G1 G2 GTU'!$AD$4*COS($B6)</f>
        <v>3.4436553741616055E-2</v>
      </c>
      <c r="F6" s="9">
        <f>'G1 G2 GTU'!$AG$4+'G1 G2 GTU'!$AD$4*SIN($B6)</f>
        <v>0.17283396462055919</v>
      </c>
      <c r="G6" s="9">
        <f>'G1 G2 GTU'!$AM$4+'G1 G2 GTU'!$AK$4*COS($B6)</f>
        <v>-1.3416495331749767E-3</v>
      </c>
      <c r="H6" s="9">
        <f>'G1 G2 GTU'!$AN$4+'G1 G2 GTU'!$AK$4*SIN($B6)</f>
        <v>0.16949827963783409</v>
      </c>
      <c r="I6" s="9">
        <f>'G1 G2 GTU'!$AT$4+'G1 G2 GTU'!$AR$4*COS($B6)</f>
        <v>-4.2977535654779853E-2</v>
      </c>
      <c r="J6" s="9">
        <f>'G1 G2 GTU'!$AU$4+'G1 G2 GTU'!$AR$4*SIN($B6)</f>
        <v>0.16512972712478258</v>
      </c>
      <c r="K6" s="9">
        <f>'G1 G2 GTU'!$BA$4+'G1 G2 GTU'!$AY$4*COS($B6)</f>
        <v>-9.5970490253385735E-2</v>
      </c>
      <c r="L6" s="32">
        <f>'G1 G2 GTU'!$BB$4+'G1 G2 GTU'!$AY$4*SIN($B6)</f>
        <v>0.15875861701748115</v>
      </c>
      <c r="M6" s="18">
        <f>'G1 G2 GTU'!$Y$17+'G1 G2 GTU'!$W$17*COS($B6)</f>
        <v>0.58905751297574138</v>
      </c>
      <c r="N6" s="9">
        <f>'G1 G2 GTU'!$Z$17+'G1 G2 GTU'!$W$17*SIN($B6)</f>
        <v>0.22149947552733285</v>
      </c>
      <c r="O6" s="9">
        <f>'G1 G2 GTU'!$AF$17+'G1 G2 GTU'!$AD$17*COS($B6)</f>
        <v>0.56081359604536418</v>
      </c>
      <c r="P6" s="9">
        <f>'G1 G2 GTU'!$AG$17+'G1 G2 GTU'!$AD$17*SIN($B6)</f>
        <v>0.22057569087617962</v>
      </c>
      <c r="Q6" s="9">
        <f>'G1 G2 GTU'!$AM$17+'G1 G2 GTU'!$AK$17*COS($B6)</f>
        <v>0.52802656174830731</v>
      </c>
      <c r="R6" s="9">
        <f>'G1 G2 GTU'!$AN$17+'G1 G2 GTU'!$AK$17*SIN($B6)</f>
        <v>0.21885083205675665</v>
      </c>
      <c r="S6" s="9">
        <f>'G1 G2 GTU'!$AT$17+'G1 G2 GTU'!$AR$17*COS($B6)</f>
        <v>0.48804174440243958</v>
      </c>
      <c r="T6" s="9">
        <f>'G1 G2 GTU'!$AU$17+'G1 G2 GTU'!$AR$17*SIN($B6)</f>
        <v>0.21585680988454256</v>
      </c>
      <c r="U6" s="9">
        <f>'G1 G2 GTU'!$BA$17+'G1 G2 GTU'!$AY$17*COS($B6)</f>
        <v>0.43398218839606417</v>
      </c>
      <c r="V6" s="32">
        <f>'G1 G2 GTU'!$BB$17+'G1 G2 GTU'!$AY$17*SIN($B6)</f>
        <v>0.2103810315400591</v>
      </c>
    </row>
    <row r="7" spans="1:22" x14ac:dyDescent="0.15">
      <c r="A7" s="18">
        <f t="shared" si="0"/>
        <v>15</v>
      </c>
      <c r="B7" s="12">
        <f t="shared" si="1"/>
        <v>0.26179938779914941</v>
      </c>
      <c r="C7" s="18">
        <f>'G1 G2 GTU'!$Y$4+'G1 G2 GTU'!$W$4*COS($B7)</f>
        <v>6.1372398853366594E-2</v>
      </c>
      <c r="D7" s="9">
        <f>'G1 G2 GTU'!$Z$4+'G1 G2 GTU'!$W$4*SIN($B7)</f>
        <v>0.19857210335947914</v>
      </c>
      <c r="E7" s="9">
        <f>'G1 G2 GTU'!$AF$4+'G1 G2 GTU'!$AD$4*COS($B7)</f>
        <v>2.9869048093037975E-2</v>
      </c>
      <c r="F7" s="9">
        <f>'G1 G2 GTU'!$AG$4+'G1 G2 GTU'!$AD$4*SIN($B7)</f>
        <v>0.19343665119012493</v>
      </c>
      <c r="G7" s="9">
        <f>'G1 G2 GTU'!$AM$4+'G1 G2 GTU'!$AK$4*COS($B7)</f>
        <v>-5.2928292900596141E-3</v>
      </c>
      <c r="H7" s="9">
        <f>'G1 G2 GTU'!$AN$4+'G1 G2 GTU'!$AK$4*SIN($B7)</f>
        <v>0.18732089976671101</v>
      </c>
      <c r="I7" s="9">
        <f>'G1 G2 GTU'!$AT$4+'G1 G2 GTU'!$AR$4*COS($B7)</f>
        <v>-4.6200078931490529E-2</v>
      </c>
      <c r="J7" s="9">
        <f>'G1 G2 GTU'!$AU$4+'G1 G2 GTU'!$AR$4*SIN($B7)</f>
        <v>0.17966568048646051</v>
      </c>
      <c r="K7" s="9">
        <f>'G1 G2 GTU'!$BA$4+'G1 G2 GTU'!$AY$4*COS($B7)</f>
        <v>-9.8246645581053046E-2</v>
      </c>
      <c r="L7" s="32">
        <f>'G1 G2 GTU'!$BB$4+'G1 G2 GTU'!$AY$4*SIN($B7)</f>
        <v>0.16902569020964583</v>
      </c>
      <c r="M7" s="18">
        <f>'G1 G2 GTU'!$Y$17+'G1 G2 GTU'!$W$17*COS($B7)</f>
        <v>0.58255596799273701</v>
      </c>
      <c r="N7" s="9">
        <f>'G1 G2 GTU'!$Z$17+'G1 G2 GTU'!$W$17*SIN($B7)</f>
        <v>0.25082604976911194</v>
      </c>
      <c r="O7" s="9">
        <f>'G1 G2 GTU'!$AF$17+'G1 G2 GTU'!$AD$17*COS($B7)</f>
        <v>0.5550188421771669</v>
      </c>
      <c r="P7" s="9">
        <f>'G1 G2 GTU'!$AG$17+'G1 G2 GTU'!$AD$17*SIN($B7)</f>
        <v>0.24671413642608619</v>
      </c>
      <c r="Q7" s="9">
        <f>'G1 G2 GTU'!$AM$17+'G1 G2 GTU'!$AK$17*COS($B7)</f>
        <v>0.52302570514223345</v>
      </c>
      <c r="R7" s="9">
        <f>'G1 G2 GTU'!$AN$17+'G1 G2 GTU'!$AK$17*SIN($B7)</f>
        <v>0.24140823847536907</v>
      </c>
      <c r="S7" s="9">
        <f>'G1 G2 GTU'!$AT$17+'G1 G2 GTU'!$AR$17*COS($B7)</f>
        <v>0.48397278967074048</v>
      </c>
      <c r="T7" s="9">
        <f>'G1 G2 GTU'!$AU$17+'G1 G2 GTU'!$AR$17*SIN($B7)</f>
        <v>0.23421067859383371</v>
      </c>
      <c r="U7" s="9">
        <f>'G1 G2 GTU'!$BA$17+'G1 G2 GTU'!$AY$17*COS($B7)</f>
        <v>0.43111499347113558</v>
      </c>
      <c r="V7" s="32">
        <f>'G1 G2 GTU'!$BB$17+'G1 G2 GTU'!$AY$17*SIN($B7)</f>
        <v>0.22331411206959123</v>
      </c>
    </row>
    <row r="8" spans="1:22" x14ac:dyDescent="0.15">
      <c r="A8" s="18">
        <f t="shared" si="0"/>
        <v>20</v>
      </c>
      <c r="B8" s="12">
        <f t="shared" si="1"/>
        <v>0.3490658503988659</v>
      </c>
      <c r="C8" s="18">
        <f>'G1 G2 GTU'!$Y$4+'G1 G2 GTU'!$W$4*COS($B8)</f>
        <v>5.4269712658994995E-2</v>
      </c>
      <c r="D8" s="9">
        <f>'G1 G2 GTU'!$Z$4+'G1 G2 GTU'!$W$4*SIN($B8)</f>
        <v>0.22109894597636509</v>
      </c>
      <c r="E8" s="9">
        <f>'G1 G2 GTU'!$AF$4+'G1 G2 GTU'!$AD$4*COS($B8)</f>
        <v>2.3523280731852669E-2</v>
      </c>
      <c r="F8" s="9">
        <f>'G1 G2 GTU'!$AG$4+'G1 G2 GTU'!$AD$4*SIN($B8)</f>
        <v>0.21356285396986641</v>
      </c>
      <c r="G8" s="9">
        <f>'G1 G2 GTU'!$AM$4+'G1 G2 GTU'!$AK$4*COS($B8)</f>
        <v>-1.078231731011714E-2</v>
      </c>
      <c r="H8" s="9">
        <f>'G1 G2 GTU'!$AN$4+'G1 G2 GTU'!$AK$4*SIN($B8)</f>
        <v>0.2047313314387606</v>
      </c>
      <c r="I8" s="9">
        <f>'G1 G2 GTU'!$AT$4+'G1 G2 GTU'!$AR$4*COS($B8)</f>
        <v>-5.0677251269903301E-2</v>
      </c>
      <c r="J8" s="9">
        <f>'G1 G2 GTU'!$AU$4+'G1 G2 GTU'!$AR$4*SIN($B8)</f>
        <v>0.19386545700425473</v>
      </c>
      <c r="K8" s="9">
        <f>'G1 G2 GTU'!$BA$4+'G1 G2 GTU'!$AY$4*COS($B8)</f>
        <v>-0.10140897384041619</v>
      </c>
      <c r="L8" s="32">
        <f>'G1 G2 GTU'!$BB$4+'G1 G2 GTU'!$AY$4*SIN($B8)</f>
        <v>0.17905531408040831</v>
      </c>
      <c r="M8" s="18">
        <f>'G1 G2 GTU'!$Y$17+'G1 G2 GTU'!$W$17*COS($B8)</f>
        <v>0.57352318399097657</v>
      </c>
      <c r="N8" s="9">
        <f>'G1 G2 GTU'!$Z$17+'G1 G2 GTU'!$W$17*SIN($B8)</f>
        <v>0.27947438055996521</v>
      </c>
      <c r="O8" s="9">
        <f>'G1 G2 GTU'!$AF$17+'G1 G2 GTU'!$AD$17*COS($B8)</f>
        <v>0.54696802346075057</v>
      </c>
      <c r="P8" s="9">
        <f>'G1 G2 GTU'!$AG$17+'G1 G2 GTU'!$AD$17*SIN($B8)</f>
        <v>0.2722480712218403</v>
      </c>
      <c r="Q8" s="9">
        <f>'G1 G2 GTU'!$AM$17+'G1 G2 GTU'!$AK$17*COS($B8)</f>
        <v>0.51607787079447054</v>
      </c>
      <c r="R8" s="9">
        <f>'G1 G2 GTU'!$AN$17+'G1 G2 GTU'!$AK$17*SIN($B8)</f>
        <v>0.26344395378041463</v>
      </c>
      <c r="S8" s="9">
        <f>'G1 G2 GTU'!$AT$17+'G1 G2 GTU'!$AR$17*COS($B8)</f>
        <v>0.47831967348059523</v>
      </c>
      <c r="T8" s="9">
        <f>'G1 G2 GTU'!$AU$17+'G1 G2 GTU'!$AR$17*SIN($B8)</f>
        <v>0.2521400725196537</v>
      </c>
      <c r="U8" s="9">
        <f>'G1 G2 GTU'!$BA$17+'G1 G2 GTU'!$AY$17*COS($B8)</f>
        <v>0.4271315168489595</v>
      </c>
      <c r="V8" s="32">
        <f>'G1 G2 GTU'!$BB$17+'G1 G2 GTU'!$AY$17*SIN($B8)</f>
        <v>0.23594808581982021</v>
      </c>
    </row>
    <row r="9" spans="1:22" x14ac:dyDescent="0.15">
      <c r="A9" s="18">
        <f t="shared" si="0"/>
        <v>25</v>
      </c>
      <c r="B9" s="12">
        <f t="shared" si="1"/>
        <v>0.43633231299858238</v>
      </c>
      <c r="C9" s="18">
        <f>'G1 G2 GTU'!$Y$4+'G1 G2 GTU'!$W$4*COS($B9)</f>
        <v>4.5230710629918264E-2</v>
      </c>
      <c r="D9" s="9">
        <f>'G1 G2 GTU'!$Z$4+'G1 G2 GTU'!$W$4*SIN($B9)</f>
        <v>0.24292102726528003</v>
      </c>
      <c r="E9" s="9">
        <f>'G1 G2 GTU'!$AF$4+'G1 G2 GTU'!$AD$4*COS($B9)</f>
        <v>1.5447546779357835E-2</v>
      </c>
      <c r="F9" s="9">
        <f>'G1 G2 GTU'!$AG$4+'G1 G2 GTU'!$AD$4*SIN($B9)</f>
        <v>0.23305940040409623</v>
      </c>
      <c r="G9" s="9">
        <f>'G1 G2 GTU'!$AM$4+'G1 G2 GTU'!$AK$4*COS($B9)</f>
        <v>-1.7768335274871455E-2</v>
      </c>
      <c r="H9" s="9">
        <f>'G1 G2 GTU'!$AN$4+'G1 G2 GTU'!$AK$4*SIN($B9)</f>
        <v>0.22159707075625257</v>
      </c>
      <c r="I9" s="9">
        <f>'G1 G2 GTU'!$AT$4+'G1 G2 GTU'!$AR$4*COS($B9)</f>
        <v>-5.6374978685132221E-2</v>
      </c>
      <c r="J9" s="9">
        <f>'G1 G2 GTU'!$AU$4+'G1 G2 GTU'!$AR$4*SIN($B9)</f>
        <v>0.20762098780480542</v>
      </c>
      <c r="K9" s="9">
        <f>'G1 G2 GTU'!$BA$4+'G1 G2 GTU'!$AY$4*COS($B9)</f>
        <v>-0.10543340780395542</v>
      </c>
      <c r="L9" s="32">
        <f>'G1 G2 GTU'!$BB$4+'G1 G2 GTU'!$AY$4*SIN($B9)</f>
        <v>0.18877115713605958</v>
      </c>
      <c r="M9" s="18">
        <f>'G1 G2 GTU'!$Y$17+'G1 G2 GTU'!$W$17*COS($B9)</f>
        <v>0.56202790591085727</v>
      </c>
      <c r="N9" s="9">
        <f>'G1 G2 GTU'!$Z$17+'G1 G2 GTU'!$W$17*SIN($B9)</f>
        <v>0.30722643680423911</v>
      </c>
      <c r="O9" s="9">
        <f>'G1 G2 GTU'!$AF$17+'G1 G2 GTU'!$AD$17*COS($B9)</f>
        <v>0.53672241148776478</v>
      </c>
      <c r="P9" s="9">
        <f>'G1 G2 GTU'!$AG$17+'G1 G2 GTU'!$AD$17*SIN($B9)</f>
        <v>0.29698316660183488</v>
      </c>
      <c r="Q9" s="9">
        <f>'G1 G2 GTU'!$AM$17+'G1 G2 GTU'!$AK$17*COS($B9)</f>
        <v>0.50723593591962213</v>
      </c>
      <c r="R9" s="9">
        <f>'G1 G2 GTU'!$AN$17+'G1 G2 GTU'!$AK$17*SIN($B9)</f>
        <v>0.28479027287289316</v>
      </c>
      <c r="S9" s="9">
        <f>'G1 G2 GTU'!$AT$17+'G1 G2 GTU'!$AR$17*COS($B9)</f>
        <v>0.47112541945965569</v>
      </c>
      <c r="T9" s="9">
        <f>'G1 G2 GTU'!$AU$17+'G1 G2 GTU'!$AR$17*SIN($B9)</f>
        <v>0.269508538148163</v>
      </c>
      <c r="U9" s="9">
        <f>'G1 G2 GTU'!$BA$17+'G1 G2 GTU'!$AY$17*COS($B9)</f>
        <v>0.42206207519191963</v>
      </c>
      <c r="V9" s="32">
        <f>'G1 G2 GTU'!$BB$17+'G1 G2 GTU'!$AY$17*SIN($B9)</f>
        <v>0.24818680062190496</v>
      </c>
    </row>
    <row r="10" spans="1:22" x14ac:dyDescent="0.15">
      <c r="A10" s="18">
        <f t="shared" si="0"/>
        <v>30</v>
      </c>
      <c r="B10" s="12">
        <f t="shared" si="1"/>
        <v>0.52359877559829882</v>
      </c>
      <c r="C10" s="18">
        <f>'G1 G2 GTU'!$Y$4+'G1 G2 GTU'!$W$4*COS($B10)</f>
        <v>3.4324185029476373E-2</v>
      </c>
      <c r="D10" s="9">
        <f>'G1 G2 GTU'!$Z$4+'G1 G2 GTU'!$W$4*SIN($B10)</f>
        <v>0.26387226801108238</v>
      </c>
      <c r="E10" s="9">
        <f>'G1 G2 GTU'!$AF$4+'G1 G2 GTU'!$AD$4*COS($B10)</f>
        <v>5.703307447193523E-3</v>
      </c>
      <c r="F10" s="9">
        <f>'G1 G2 GTU'!$AG$4+'G1 G2 GTU'!$AD$4*SIN($B10)</f>
        <v>0.25177791000211336</v>
      </c>
      <c r="G10" s="9">
        <f>'G1 G2 GTU'!$AM$4+'G1 G2 GTU'!$AK$4*COS($B10)</f>
        <v>-2.6197715369337765E-2</v>
      </c>
      <c r="H10" s="9">
        <f>'G1 G2 GTU'!$AN$4+'G1 G2 GTU'!$AK$4*SIN($B10)</f>
        <v>0.23778975925916884</v>
      </c>
      <c r="I10" s="9">
        <f>'G1 G2 GTU'!$AT$4+'G1 G2 GTU'!$AR$4*COS($B10)</f>
        <v>-6.3249898031165541E-2</v>
      </c>
      <c r="J10" s="9">
        <f>'G1 G2 GTU'!$AU$4+'G1 G2 GTU'!$AR$4*SIN($B10)</f>
        <v>0.2208275849929037</v>
      </c>
      <c r="K10" s="9">
        <f>'G1 G2 GTU'!$BA$4+'G1 G2 GTU'!$AY$4*COS($B10)</f>
        <v>-0.11028931909918849</v>
      </c>
      <c r="L10" s="32">
        <f>'G1 G2 GTU'!$BB$4+'G1 G2 GTU'!$AY$4*SIN($B10)</f>
        <v>0.19809927594435972</v>
      </c>
      <c r="M10" s="18">
        <f>'G1 G2 GTU'!$Y$17+'G1 G2 GTU'!$W$17*COS($B10)</f>
        <v>0.54815761975960786</v>
      </c>
      <c r="N10" s="9">
        <f>'G1 G2 GTU'!$Z$17+'G1 G2 GTU'!$W$17*SIN($B10)</f>
        <v>0.33387100859676505</v>
      </c>
      <c r="O10" s="9">
        <f>'G1 G2 GTU'!$AF$17+'G1 G2 GTU'!$AD$17*COS($B10)</f>
        <v>0.52435998155179342</v>
      </c>
      <c r="P10" s="9">
        <f>'G1 G2 GTU'!$AG$17+'G1 G2 GTU'!$AD$17*SIN($B10)</f>
        <v>0.32073117355476921</v>
      </c>
      <c r="Q10" s="9">
        <f>'G1 G2 GTU'!$AM$17+'G1 G2 GTU'!$AK$17*COS($B10)</f>
        <v>0.49656719298099228</v>
      </c>
      <c r="R10" s="9">
        <f>'G1 G2 GTU'!$AN$17+'G1 G2 GTU'!$AK$17*SIN($B10)</f>
        <v>0.30528473737525097</v>
      </c>
      <c r="S10" s="9">
        <f>'G1 G2 GTU'!$AT$17+'G1 G2 GTU'!$AR$17*COS($B10)</f>
        <v>0.46244478022503066</v>
      </c>
      <c r="T10" s="9">
        <f>'G1 G2 GTU'!$AU$17+'G1 G2 GTU'!$AR$17*SIN($B10)</f>
        <v>0.28618389096856239</v>
      </c>
      <c r="U10" s="9">
        <f>'G1 G2 GTU'!$BA$17+'G1 G2 GTU'!$AY$17*COS($B10)</f>
        <v>0.41594525001203864</v>
      </c>
      <c r="V10" s="32">
        <f>'G1 G2 GTU'!$BB$17+'G1 G2 GTU'!$AY$17*SIN($B10)</f>
        <v>0.2599371124662635</v>
      </c>
    </row>
    <row r="11" spans="1:22" x14ac:dyDescent="0.15">
      <c r="A11" s="18">
        <f t="shared" si="0"/>
        <v>35</v>
      </c>
      <c r="B11" s="12">
        <f t="shared" si="1"/>
        <v>0.6108652381980153</v>
      </c>
      <c r="C11" s="18">
        <f>'G1 G2 GTU'!$Y$4+'G1 G2 GTU'!$W$4*COS($B11)</f>
        <v>2.1633141103028802E-2</v>
      </c>
      <c r="D11" s="9">
        <f>'G1 G2 GTU'!$Z$4+'G1 G2 GTU'!$W$4*SIN($B11)</f>
        <v>0.28379321662099161</v>
      </c>
      <c r="E11" s="9">
        <f>'G1 G2 GTU'!$AF$4+'G1 G2 GTU'!$AD$4*COS($B11)</f>
        <v>-5.6352777195899928E-3</v>
      </c>
      <c r="F11" s="9">
        <f>'G1 G2 GTU'!$AG$4+'G1 G2 GTU'!$AD$4*SIN($B11)</f>
        <v>0.26957592360333171</v>
      </c>
      <c r="G11" s="9">
        <f>'G1 G2 GTU'!$AM$4+'G1 G2 GTU'!$AK$4*COS($B11)</f>
        <v>-3.6006304921198357E-2</v>
      </c>
      <c r="H11" s="9">
        <f>'G1 G2 GTU'!$AN$4+'G1 G2 GTU'!$AK$4*SIN($B11)</f>
        <v>0.25318616081058976</v>
      </c>
      <c r="I11" s="9">
        <f>'G1 G2 GTU'!$AT$4+'G1 G2 GTU'!$AR$4*COS($B11)</f>
        <v>-7.1249687020590147E-2</v>
      </c>
      <c r="J11" s="9">
        <f>'G1 G2 GTU'!$AU$4+'G1 G2 GTU'!$AR$4*SIN($B11)</f>
        <v>0.23338473838958682</v>
      </c>
      <c r="K11" s="9">
        <f>'G1 G2 GTU'!$BA$4+'G1 G2 GTU'!$AY$4*COS($B11)</f>
        <v>-0.11593975130907931</v>
      </c>
      <c r="L11" s="32">
        <f>'G1 G2 GTU'!$BB$4+'G1 G2 GTU'!$AY$4*SIN($B11)</f>
        <v>0.20696867788870546</v>
      </c>
      <c r="M11" s="18">
        <f>'G1 G2 GTU'!$Y$17+'G1 G2 GTU'!$W$17*COS($B11)</f>
        <v>0.53201788678994688</v>
      </c>
      <c r="N11" s="9">
        <f>'G1 G2 GTU'!$Z$17+'G1 G2 GTU'!$W$17*SIN($B11)</f>
        <v>0.35920531465776956</v>
      </c>
      <c r="O11" s="9">
        <f>'G1 G2 GTU'!$AF$17+'G1 G2 GTU'!$AD$17*COS($B11)</f>
        <v>0.50997481920928855</v>
      </c>
      <c r="P11" s="9">
        <f>'G1 G2 GTU'!$AG$17+'G1 G2 GTU'!$AD$17*SIN($B11)</f>
        <v>0.34331135540829283</v>
      </c>
      <c r="Q11" s="9">
        <f>'G1 G2 GTU'!$AM$17+'G1 G2 GTU'!$AK$17*COS($B11)</f>
        <v>0.48415283755430688</v>
      </c>
      <c r="R11" s="9">
        <f>'G1 G2 GTU'!$AN$17+'G1 G2 GTU'!$AK$17*SIN($B11)</f>
        <v>0.32477137203772932</v>
      </c>
      <c r="S11" s="9">
        <f>'G1 G2 GTU'!$AT$17+'G1 G2 GTU'!$AR$17*COS($B11)</f>
        <v>0.45234382068280887</v>
      </c>
      <c r="T11" s="9">
        <f>'G1 G2 GTU'!$AU$17+'G1 G2 GTU'!$AR$17*SIN($B11)</f>
        <v>0.30203922147703527</v>
      </c>
      <c r="U11" s="9">
        <f>'G1 G2 GTU'!$BA$17+'G1 G2 GTU'!$AY$17*COS($B11)</f>
        <v>0.40882759404237545</v>
      </c>
      <c r="V11" s="32">
        <f>'G1 G2 GTU'!$BB$17+'G1 G2 GTU'!$AY$17*SIN($B11)</f>
        <v>0.27110959438472804</v>
      </c>
    </row>
    <row r="12" spans="1:22" x14ac:dyDescent="0.15">
      <c r="A12" s="18">
        <f t="shared" si="0"/>
        <v>40</v>
      </c>
      <c r="B12" s="12">
        <f t="shared" si="1"/>
        <v>0.69813170079773179</v>
      </c>
      <c r="C12" s="18">
        <f>'G1 G2 GTU'!$Y$4+'G1 G2 GTU'!$W$4*COS($B12)</f>
        <v>7.2541653579177579E-3</v>
      </c>
      <c r="D12" s="9">
        <f>'G1 G2 GTU'!$Z$4+'G1 G2 GTU'!$W$4*SIN($B12)</f>
        <v>0.30253226264748861</v>
      </c>
      <c r="E12" s="9">
        <f>'G1 G2 GTU'!$AF$4+'G1 G2 GTU'!$AD$4*COS($B12)</f>
        <v>-1.8481915241448543E-2</v>
      </c>
      <c r="F12" s="9">
        <f>'G1 G2 GTU'!$AG$4+'G1 G2 GTU'!$AD$4*SIN($B12)</f>
        <v>0.2863179875775117</v>
      </c>
      <c r="G12" s="9">
        <f>'G1 G2 GTU'!$AM$4+'G1 G2 GTU'!$AK$4*COS($B12)</f>
        <v>-4.7119454641375264E-2</v>
      </c>
      <c r="H12" s="9">
        <f>'G1 G2 GTU'!$AN$4+'G1 G2 GTU'!$AK$4*SIN($B12)</f>
        <v>0.26766909949810735</v>
      </c>
      <c r="I12" s="9">
        <f>'G1 G2 GTU'!$AT$4+'G1 G2 GTU'!$AR$4*COS($B12)</f>
        <v>-8.0313462428791865E-2</v>
      </c>
      <c r="J12" s="9">
        <f>'G1 G2 GTU'!$AU$4+'G1 G2 GTU'!$AR$4*SIN($B12)</f>
        <v>0.24519688047528942</v>
      </c>
      <c r="K12" s="9">
        <f>'G1 G2 GTU'!$BA$4+'G1 G2 GTU'!$AY$4*COS($B12)</f>
        <v>-0.12234170123268634</v>
      </c>
      <c r="L12" s="32">
        <f>'G1 G2 GTU'!$BB$4+'G1 G2 GTU'!$AY$4*SIN($B12)</f>
        <v>0.21531186146480896</v>
      </c>
      <c r="M12" s="18">
        <f>'G1 G2 GTU'!$Y$17+'G1 G2 GTU'!$W$17*COS($B12)</f>
        <v>0.51373154011521072</v>
      </c>
      <c r="N12" s="9">
        <f>'G1 G2 GTU'!$Z$17+'G1 G2 GTU'!$W$17*SIN($B12)</f>
        <v>0.38303654562085615</v>
      </c>
      <c r="O12" s="9">
        <f>'G1 G2 GTU'!$AF$17+'G1 G2 GTU'!$AD$17*COS($B12)</f>
        <v>0.49367640423167503</v>
      </c>
      <c r="P12" s="9">
        <f>'G1 G2 GTU'!$AG$17+'G1 G2 GTU'!$AD$17*SIN($B12)</f>
        <v>0.36455186334421386</v>
      </c>
      <c r="Q12" s="9">
        <f>'G1 G2 GTU'!$AM$17+'G1 G2 GTU'!$AK$17*COS($B12)</f>
        <v>0.47008735038035587</v>
      </c>
      <c r="R12" s="9">
        <f>'G1 G2 GTU'!$AN$17+'G1 G2 GTU'!$AK$17*SIN($B12)</f>
        <v>0.34310187180419482</v>
      </c>
      <c r="S12" s="9">
        <f>'G1 G2 GTU'!$AT$17+'G1 G2 GTU'!$AR$17*COS($B12)</f>
        <v>0.44089941523423271</v>
      </c>
      <c r="T12" s="9">
        <f>'G1 G2 GTU'!$AU$17+'G1 G2 GTU'!$AR$17*SIN($B12)</f>
        <v>0.31695386103470191</v>
      </c>
      <c r="U12" s="9">
        <f>'G1 G2 GTU'!$BA$17+'G1 G2 GTU'!$AY$17*COS($B12)</f>
        <v>0.40076327694261737</v>
      </c>
      <c r="V12" s="32">
        <f>'G1 G2 GTU'!$BB$17+'G1 G2 GTU'!$AY$17*SIN($B12)</f>
        <v>0.28161921704376996</v>
      </c>
    </row>
    <row r="13" spans="1:22" x14ac:dyDescent="0.15">
      <c r="A13" s="18">
        <f t="shared" si="0"/>
        <v>45</v>
      </c>
      <c r="B13" s="12">
        <f t="shared" si="1"/>
        <v>0.78539816339744828</v>
      </c>
      <c r="C13" s="18">
        <f>'G1 G2 GTU'!$Y$4+'G1 G2 GTU'!$W$4*COS($B13)</f>
        <v>-8.703309518173552E-3</v>
      </c>
      <c r="D13" s="9">
        <f>'G1 G2 GTU'!$Z$4+'G1 G2 GTU'!$W$4*SIN($B13)</f>
        <v>0.31994679063536641</v>
      </c>
      <c r="E13" s="9">
        <f>'G1 G2 GTU'!$AF$4+'G1 G2 GTU'!$AD$4*COS($B13)</f>
        <v>-3.2738834449828946E-2</v>
      </c>
      <c r="F13" s="9">
        <f>'G1 G2 GTU'!$AG$4+'G1 G2 GTU'!$AD$4*SIN($B13)</f>
        <v>0.30187668470867501</v>
      </c>
      <c r="G13" s="9">
        <f>'G1 G2 GTU'!$AM$4+'G1 G2 GTU'!$AK$4*COS($B13)</f>
        <v>-5.9452586750194603E-2</v>
      </c>
      <c r="H13" s="9">
        <f>'G1 G2 GTU'!$AN$4+'G1 G2 GTU'!$AK$4*SIN($B13)</f>
        <v>0.28112835141327236</v>
      </c>
      <c r="I13" s="9">
        <f>'G1 G2 GTU'!$AT$4+'G1 G2 GTU'!$AR$4*COS($B13)</f>
        <v>-9.0372243452057022E-2</v>
      </c>
      <c r="J13" s="9">
        <f>'G1 G2 GTU'!$AU$4+'G1 G2 GTU'!$AR$4*SIN($B13)</f>
        <v>0.256174113716373</v>
      </c>
      <c r="K13" s="9">
        <f>'G1 G2 GTU'!$BA$4+'G1 G2 GTU'!$AY$4*COS($B13)</f>
        <v>-0.12944644616548789</v>
      </c>
      <c r="L13" s="32">
        <f>'G1 G2 GTU'!$BB$4+'G1 G2 GTU'!$AY$4*SIN($B13)</f>
        <v>0.2230653300079041</v>
      </c>
      <c r="M13" s="18">
        <f>'G1 G2 GTU'!$Y$17+'G1 G2 GTU'!$W$17*COS($B13)</f>
        <v>0.49343774987519212</v>
      </c>
      <c r="N13" s="9">
        <f>'G1 G2 GTU'!$Z$17+'G1 G2 GTU'!$W$17*SIN($B13)</f>
        <v>0.40518333142870505</v>
      </c>
      <c r="O13" s="9">
        <f>'G1 G2 GTU'!$AF$17+'G1 G2 GTU'!$AD$17*COS($B13)</f>
        <v>0.47558877739818461</v>
      </c>
      <c r="P13" s="9">
        <f>'G1 G2 GTU'!$AG$17+'G1 G2 GTU'!$AD$17*SIN($B13)</f>
        <v>0.38429104427177063</v>
      </c>
      <c r="Q13" s="9">
        <f>'G1 G2 GTU'!$AM$17+'G1 G2 GTU'!$AK$17*COS($B13)</f>
        <v>0.45447777830950636</v>
      </c>
      <c r="R13" s="9">
        <f>'G1 G2 GTU'!$AN$17+'G1 G2 GTU'!$AK$17*SIN($B13)</f>
        <v>0.36013673050316636</v>
      </c>
      <c r="S13" s="9">
        <f>'G1 G2 GTU'!$AT$17+'G1 G2 GTU'!$AR$17*COS($B13)</f>
        <v>0.42819866271508678</v>
      </c>
      <c r="T13" s="9">
        <f>'G1 G2 GTU'!$AU$17+'G1 G2 GTU'!$AR$17*SIN($B13)</f>
        <v>0.33081430022882274</v>
      </c>
      <c r="U13" s="9">
        <f>'G1 G2 GTU'!$BA$17+'G1 G2 GTU'!$AY$17*COS($B13)</f>
        <v>0.39181367303526138</v>
      </c>
      <c r="V13" s="32">
        <f>'G1 G2 GTU'!$BB$17+'G1 G2 GTU'!$AY$17*SIN($B13)</f>
        <v>0.29138599586907038</v>
      </c>
    </row>
    <row r="14" spans="1:22" x14ac:dyDescent="0.15">
      <c r="A14" s="18">
        <f t="shared" si="0"/>
        <v>50</v>
      </c>
      <c r="B14" s="12">
        <f t="shared" si="1"/>
        <v>0.87266462599716477</v>
      </c>
      <c r="C14" s="18">
        <f>'G1 G2 GTU'!$Y$4+'G1 G2 GTU'!$W$4*COS($B14)</f>
        <v>-2.6117837506051345E-2</v>
      </c>
      <c r="D14" s="9">
        <f>'G1 G2 GTU'!$Z$4+'G1 G2 GTU'!$W$4*SIN($B14)</f>
        <v>0.33590426551145774</v>
      </c>
      <c r="E14" s="9">
        <f>'G1 G2 GTU'!$AF$4+'G1 G2 GTU'!$AD$4*COS($B14)</f>
        <v>-4.8297531580992314E-2</v>
      </c>
      <c r="F14" s="9">
        <f>'G1 G2 GTU'!$AG$4+'G1 G2 GTU'!$AD$4*SIN($B14)</f>
        <v>0.31613360391705547</v>
      </c>
      <c r="G14" s="9">
        <f>'G1 G2 GTU'!$AM$4+'G1 G2 GTU'!$AK$4*COS($B14)</f>
        <v>-7.291183866535958E-2</v>
      </c>
      <c r="H14" s="9">
        <f>'G1 G2 GTU'!$AN$4+'G1 G2 GTU'!$AK$4*SIN($B14)</f>
        <v>0.29346148352209173</v>
      </c>
      <c r="I14" s="9">
        <f>'G1 G2 GTU'!$AT$4+'G1 G2 GTU'!$AR$4*COS($B14)</f>
        <v>-0.10134947669314057</v>
      </c>
      <c r="J14" s="9">
        <f>'G1 G2 GTU'!$AU$4+'G1 G2 GTU'!$AR$4*SIN($B14)</f>
        <v>0.26623289473963818</v>
      </c>
      <c r="K14" s="9">
        <f>'G1 G2 GTU'!$BA$4+'G1 G2 GTU'!$AY$4*COS($B14)</f>
        <v>-0.13719991470858303</v>
      </c>
      <c r="L14" s="32">
        <f>'G1 G2 GTU'!$BB$4+'G1 G2 GTU'!$AY$4*SIN($B14)</f>
        <v>0.23017007494070565</v>
      </c>
      <c r="M14" s="18">
        <f>'G1 G2 GTU'!$Y$17+'G1 G2 GTU'!$W$17*COS($B14)</f>
        <v>0.47129096406734322</v>
      </c>
      <c r="N14" s="9">
        <f>'G1 G2 GTU'!$Z$17+'G1 G2 GTU'!$W$17*SIN($B14)</f>
        <v>0.4254771216687237</v>
      </c>
      <c r="O14" s="9">
        <f>'G1 G2 GTU'!$AF$17+'G1 G2 GTU'!$AD$17*COS($B14)</f>
        <v>0.45584959647062795</v>
      </c>
      <c r="P14" s="9">
        <f>'G1 G2 GTU'!$AG$17+'G1 G2 GTU'!$AD$17*SIN($B14)</f>
        <v>0.40237867110526099</v>
      </c>
      <c r="Q14" s="9">
        <f>'G1 G2 GTU'!$AM$17+'G1 G2 GTU'!$AK$17*COS($B14)</f>
        <v>0.43744291961053483</v>
      </c>
      <c r="R14" s="9">
        <f>'G1 G2 GTU'!$AN$17+'G1 G2 GTU'!$AK$17*SIN($B14)</f>
        <v>0.37574630257401587</v>
      </c>
      <c r="S14" s="9">
        <f>'G1 G2 GTU'!$AT$17+'G1 G2 GTU'!$AR$17*COS($B14)</f>
        <v>0.41433822352096589</v>
      </c>
      <c r="T14" s="9">
        <f>'G1 G2 GTU'!$AU$17+'G1 G2 GTU'!$AR$17*SIN($B14)</f>
        <v>0.34351505274796867</v>
      </c>
      <c r="U14" s="9">
        <f>'G1 G2 GTU'!$BA$17+'G1 G2 GTU'!$AY$17*COS($B14)</f>
        <v>0.38204689420996096</v>
      </c>
      <c r="V14" s="32">
        <f>'G1 G2 GTU'!$BB$17+'G1 G2 GTU'!$AY$17*SIN($B14)</f>
        <v>0.30033559977642643</v>
      </c>
    </row>
    <row r="15" spans="1:22" x14ac:dyDescent="0.15">
      <c r="A15" s="18">
        <f t="shared" si="0"/>
        <v>55</v>
      </c>
      <c r="B15" s="12">
        <f t="shared" si="1"/>
        <v>0.95993108859688125</v>
      </c>
      <c r="C15" s="18">
        <f>'G1 G2 GTU'!$Y$4+'G1 G2 GTU'!$W$4*COS($B15)</f>
        <v>-4.4856883532548353E-2</v>
      </c>
      <c r="D15" s="9">
        <f>'G1 G2 GTU'!$Z$4+'G1 G2 GTU'!$W$4*SIN($B15)</f>
        <v>0.35028324125656879</v>
      </c>
      <c r="E15" s="9">
        <f>'G1 G2 GTU'!$AF$4+'G1 G2 GTU'!$AD$4*COS($B15)</f>
        <v>-6.5039595555172247E-2</v>
      </c>
      <c r="F15" s="9">
        <f>'G1 G2 GTU'!$AG$4+'G1 G2 GTU'!$AD$4*SIN($B15)</f>
        <v>0.32898024143891402</v>
      </c>
      <c r="G15" s="9">
        <f>'G1 G2 GTU'!$AM$4+'G1 G2 GTU'!$AK$4*COS($B15)</f>
        <v>-8.7394777352877248E-2</v>
      </c>
      <c r="H15" s="9">
        <f>'G1 G2 GTU'!$AN$4+'G1 G2 GTU'!$AK$4*SIN($B15)</f>
        <v>0.30457463324226863</v>
      </c>
      <c r="I15" s="9">
        <f>'G1 G2 GTU'!$AT$4+'G1 G2 GTU'!$AR$4*COS($B15)</f>
        <v>-0.11316161877884319</v>
      </c>
      <c r="J15" s="9">
        <f>'G1 G2 GTU'!$AU$4+'G1 G2 GTU'!$AR$4*SIN($B15)</f>
        <v>0.27529667014783987</v>
      </c>
      <c r="K15" s="9">
        <f>'G1 G2 GTU'!$BA$4+'G1 G2 GTU'!$AY$4*COS($B15)</f>
        <v>-0.14554309828468653</v>
      </c>
      <c r="L15" s="32">
        <f>'G1 G2 GTU'!$BB$4+'G1 G2 GTU'!$AY$4*SIN($B15)</f>
        <v>0.23657202486431267</v>
      </c>
      <c r="M15" s="18">
        <f>'G1 G2 GTU'!$Y$17+'G1 G2 GTU'!$W$17*COS($B15)</f>
        <v>0.44745973310425663</v>
      </c>
      <c r="N15" s="9">
        <f>'G1 G2 GTU'!$Z$17+'G1 G2 GTU'!$W$17*SIN($B15)</f>
        <v>0.44376346834345987</v>
      </c>
      <c r="O15" s="9">
        <f>'G1 G2 GTU'!$AF$17+'G1 G2 GTU'!$AD$17*COS($B15)</f>
        <v>0.43460908853470692</v>
      </c>
      <c r="P15" s="9">
        <f>'G1 G2 GTU'!$AG$17+'G1 G2 GTU'!$AD$17*SIN($B15)</f>
        <v>0.41867708608287446</v>
      </c>
      <c r="Q15" s="9">
        <f>'G1 G2 GTU'!$AM$17+'G1 G2 GTU'!$AK$17*COS($B15)</f>
        <v>0.41911241984406933</v>
      </c>
      <c r="R15" s="9">
        <f>'G1 G2 GTU'!$AN$17+'G1 G2 GTU'!$AK$17*SIN($B15)</f>
        <v>0.38981178974796693</v>
      </c>
      <c r="S15" s="9">
        <f>'G1 G2 GTU'!$AT$17+'G1 G2 GTU'!$AR$17*COS($B15)</f>
        <v>0.3994235839632993</v>
      </c>
      <c r="T15" s="9">
        <f>'G1 G2 GTU'!$AU$17+'G1 G2 GTU'!$AR$17*SIN($B15)</f>
        <v>0.35495945819654484</v>
      </c>
      <c r="U15" s="9">
        <f>'G1 G2 GTU'!$BA$17+'G1 G2 GTU'!$AY$17*COS($B15)</f>
        <v>0.37153727155091898</v>
      </c>
      <c r="V15" s="32">
        <f>'G1 G2 GTU'!$BB$17+'G1 G2 GTU'!$AY$17*SIN($B15)</f>
        <v>0.30839991687618451</v>
      </c>
    </row>
    <row r="16" spans="1:22" x14ac:dyDescent="0.15">
      <c r="A16" s="18">
        <f t="shared" si="0"/>
        <v>60</v>
      </c>
      <c r="B16" s="12">
        <f t="shared" si="1"/>
        <v>1.0471975511965976</v>
      </c>
      <c r="C16" s="18">
        <f>'G1 G2 GTU'!$Y$4+'G1 G2 GTU'!$W$4*COS($B16)</f>
        <v>-6.4777832142457553E-2</v>
      </c>
      <c r="D16" s="9">
        <f>'G1 G2 GTU'!$Z$4+'G1 G2 GTU'!$W$4*SIN($B16)</f>
        <v>0.36297428518301633</v>
      </c>
      <c r="E16" s="9">
        <f>'G1 G2 GTU'!$AF$4+'G1 G2 GTU'!$AD$4*COS($B16)</f>
        <v>-8.2837609156390615E-2</v>
      </c>
      <c r="F16" s="9">
        <f>'G1 G2 GTU'!$AG$4+'G1 G2 GTU'!$AD$4*SIN($B16)</f>
        <v>0.34031882660569751</v>
      </c>
      <c r="G16" s="9">
        <f>'G1 G2 GTU'!$AM$4+'G1 G2 GTU'!$AK$4*COS($B16)</f>
        <v>-0.10279117890429809</v>
      </c>
      <c r="H16" s="9">
        <f>'G1 G2 GTU'!$AN$4+'G1 G2 GTU'!$AK$4*SIN($B16)</f>
        <v>0.31438322279412922</v>
      </c>
      <c r="I16" s="9">
        <f>'G1 G2 GTU'!$AT$4+'G1 G2 GTU'!$AR$4*COS($B16)</f>
        <v>-0.12571877217552629</v>
      </c>
      <c r="J16" s="9">
        <f>'G1 G2 GTU'!$AU$4+'G1 G2 GTU'!$AR$4*SIN($B16)</f>
        <v>0.28329645913726448</v>
      </c>
      <c r="K16" s="9">
        <f>'G1 G2 GTU'!$BA$4+'G1 G2 GTU'!$AY$4*COS($B16)</f>
        <v>-0.15441250022903225</v>
      </c>
      <c r="L16" s="32">
        <f>'G1 G2 GTU'!$BB$4+'G1 G2 GTU'!$AY$4*SIN($B16)</f>
        <v>0.24222245707420348</v>
      </c>
      <c r="M16" s="18">
        <f>'G1 G2 GTU'!$Y$17+'G1 G2 GTU'!$W$17*COS($B16)</f>
        <v>0.42212542704325212</v>
      </c>
      <c r="N16" s="9">
        <f>'G1 G2 GTU'!$Z$17+'G1 G2 GTU'!$W$17*SIN($B16)</f>
        <v>0.45990320131312085</v>
      </c>
      <c r="O16" s="9">
        <f>'G1 G2 GTU'!$AF$17+'G1 G2 GTU'!$AD$17*COS($B16)</f>
        <v>0.4120289066811833</v>
      </c>
      <c r="P16" s="9">
        <f>'G1 G2 GTU'!$AG$17+'G1 G2 GTU'!$AD$17*SIN($B16)</f>
        <v>0.43306224842537944</v>
      </c>
      <c r="Q16" s="9">
        <f>'G1 G2 GTU'!$AM$17+'G1 G2 GTU'!$AK$17*COS($B16)</f>
        <v>0.39962578518159103</v>
      </c>
      <c r="R16" s="9">
        <f>'G1 G2 GTU'!$AN$17+'G1 G2 GTU'!$AK$17*SIN($B16)</f>
        <v>0.40222614517465227</v>
      </c>
      <c r="S16" s="9">
        <f>'G1 G2 GTU'!$AT$17+'G1 G2 GTU'!$AR$17*COS($B16)</f>
        <v>0.38356825345482642</v>
      </c>
      <c r="T16" s="9">
        <f>'G1 G2 GTU'!$AU$17+'G1 G2 GTU'!$AR$17*SIN($B16)</f>
        <v>0.36506041773876668</v>
      </c>
      <c r="U16" s="9">
        <f>'G1 G2 GTU'!$BA$17+'G1 G2 GTU'!$AY$17*COS($B16)</f>
        <v>0.3603647896324545</v>
      </c>
      <c r="V16" s="32">
        <f>'G1 G2 GTU'!$BB$17+'G1 G2 GTU'!$AY$17*SIN($B16)</f>
        <v>0.31551757284584769</v>
      </c>
    </row>
    <row r="17" spans="1:22" x14ac:dyDescent="0.15">
      <c r="A17" s="18">
        <f t="shared" si="0"/>
        <v>65</v>
      </c>
      <c r="B17" s="12">
        <f t="shared" si="1"/>
        <v>1.1344640137963142</v>
      </c>
      <c r="C17" s="18">
        <f>'G1 G2 GTU'!$Y$4+'G1 G2 GTU'!$W$4*COS($B17)</f>
        <v>-8.5729072888259969E-2</v>
      </c>
      <c r="D17" s="9">
        <f>'G1 G2 GTU'!$Z$4+'G1 G2 GTU'!$W$4*SIN($B17)</f>
        <v>0.37388081078345825</v>
      </c>
      <c r="E17" s="9">
        <f>'G1 G2 GTU'!$AF$4+'G1 G2 GTU'!$AD$4*COS($B17)</f>
        <v>-0.10155611875440777</v>
      </c>
      <c r="F17" s="9">
        <f>'G1 G2 GTU'!$AG$4+'G1 G2 GTU'!$AD$4*SIN($B17)</f>
        <v>0.35006306593786185</v>
      </c>
      <c r="G17" s="9">
        <f>'G1 G2 GTU'!$AM$4+'G1 G2 GTU'!$AK$4*COS($B17)</f>
        <v>-0.11898386740721444</v>
      </c>
      <c r="H17" s="9">
        <f>'G1 G2 GTU'!$AN$4+'G1 G2 GTU'!$AK$4*SIN($B17)</f>
        <v>0.32281260288859553</v>
      </c>
      <c r="I17" s="9">
        <f>'G1 G2 GTU'!$AT$4+'G1 G2 GTU'!$AR$4*COS($B17)</f>
        <v>-0.1389253693636246</v>
      </c>
      <c r="J17" s="9">
        <f>'G1 G2 GTU'!$AU$4+'G1 G2 GTU'!$AR$4*SIN($B17)</f>
        <v>0.29017137848329777</v>
      </c>
      <c r="K17" s="9">
        <f>'G1 G2 GTU'!$BA$4+'G1 G2 GTU'!$AY$4*COS($B17)</f>
        <v>-0.16374061903733239</v>
      </c>
      <c r="L17" s="32">
        <f>'G1 G2 GTU'!$BB$4+'G1 G2 GTU'!$AY$4*SIN($B17)</f>
        <v>0.24707836836943659</v>
      </c>
      <c r="M17" s="18">
        <f>'G1 G2 GTU'!$Y$17+'G1 G2 GTU'!$W$17*COS($B17)</f>
        <v>0.39548085525072618</v>
      </c>
      <c r="N17" s="9">
        <f>'G1 G2 GTU'!$Z$17+'G1 G2 GTU'!$W$17*SIN($B17)</f>
        <v>0.47377348746437031</v>
      </c>
      <c r="O17" s="9">
        <f>'G1 G2 GTU'!$AF$17+'G1 G2 GTU'!$AD$17*COS($B17)</f>
        <v>0.38828089972824892</v>
      </c>
      <c r="P17" s="9">
        <f>'G1 G2 GTU'!$AG$17+'G1 G2 GTU'!$AD$17*SIN($B17)</f>
        <v>0.4454246783613508</v>
      </c>
      <c r="Q17" s="9">
        <f>'G1 G2 GTU'!$AM$17+'G1 G2 GTU'!$AK$17*COS($B17)</f>
        <v>0.37913132067923316</v>
      </c>
      <c r="R17" s="9">
        <f>'G1 G2 GTU'!$AN$17+'G1 G2 GTU'!$AK$17*SIN($B17)</f>
        <v>0.41289488811328212</v>
      </c>
      <c r="S17" s="9">
        <f>'G1 G2 GTU'!$AT$17+'G1 G2 GTU'!$AR$17*COS($B17)</f>
        <v>0.36689290063442703</v>
      </c>
      <c r="T17" s="9">
        <f>'G1 G2 GTU'!$AU$17+'G1 G2 GTU'!$AR$17*SIN($B17)</f>
        <v>0.37374105697339177</v>
      </c>
      <c r="U17" s="9">
        <f>'G1 G2 GTU'!$BA$17+'G1 G2 GTU'!$AY$17*COS($B17)</f>
        <v>0.34861447778809596</v>
      </c>
      <c r="V17" s="32">
        <f>'G1 G2 GTU'!$BB$17+'G1 G2 GTU'!$AY$17*SIN($B17)</f>
        <v>0.32163439802572868</v>
      </c>
    </row>
    <row r="18" spans="1:22" x14ac:dyDescent="0.15">
      <c r="A18" s="18">
        <f t="shared" si="0"/>
        <v>70</v>
      </c>
      <c r="B18" s="12">
        <f t="shared" si="1"/>
        <v>1.2217304763960306</v>
      </c>
      <c r="C18" s="18">
        <f>'G1 G2 GTU'!$Y$4+'G1 G2 GTU'!$W$4*COS($B18)</f>
        <v>-0.10755115417717488</v>
      </c>
      <c r="D18" s="9">
        <f>'G1 G2 GTU'!$Z$4+'G1 G2 GTU'!$W$4*SIN($B18)</f>
        <v>0.38291981281253495</v>
      </c>
      <c r="E18" s="9">
        <f>'G1 G2 GTU'!$AF$4+'G1 G2 GTU'!$AD$4*COS($B18)</f>
        <v>-0.12105266518863758</v>
      </c>
      <c r="F18" s="9">
        <f>'G1 G2 GTU'!$AG$4+'G1 G2 GTU'!$AD$4*SIN($B18)</f>
        <v>0.35813879989035668</v>
      </c>
      <c r="G18" s="9">
        <f>'G1 G2 GTU'!$AM$4+'G1 G2 GTU'!$AK$4*COS($B18)</f>
        <v>-0.13584960672470636</v>
      </c>
      <c r="H18" s="9">
        <f>'G1 G2 GTU'!$AN$4+'G1 G2 GTU'!$AK$4*SIN($B18)</f>
        <v>0.32979862085334982</v>
      </c>
      <c r="I18" s="9">
        <f>'G1 G2 GTU'!$AT$4+'G1 G2 GTU'!$AR$4*COS($B18)</f>
        <v>-0.15268090016417526</v>
      </c>
      <c r="J18" s="9">
        <f>'G1 G2 GTU'!$AU$4+'G1 G2 GTU'!$AR$4*SIN($B18)</f>
        <v>0.29586910589852672</v>
      </c>
      <c r="K18" s="9">
        <f>'G1 G2 GTU'!$BA$4+'G1 G2 GTU'!$AY$4*COS($B18)</f>
        <v>-0.17345646209298368</v>
      </c>
      <c r="L18" s="32">
        <f>'G1 G2 GTU'!$BB$4+'G1 G2 GTU'!$AY$4*SIN($B18)</f>
        <v>0.25110280233297577</v>
      </c>
      <c r="M18" s="18">
        <f>'G1 G2 GTU'!$Y$17+'G1 G2 GTU'!$W$17*COS($B18)</f>
        <v>0.36772879900645228</v>
      </c>
      <c r="N18" s="9">
        <f>'G1 G2 GTU'!$Z$17+'G1 G2 GTU'!$W$17*SIN($B18)</f>
        <v>0.4852687655444895</v>
      </c>
      <c r="O18" s="9">
        <f>'G1 G2 GTU'!$AF$17+'G1 G2 GTU'!$AD$17*COS($B18)</f>
        <v>0.36354580434825434</v>
      </c>
      <c r="P18" s="9">
        <f>'G1 G2 GTU'!$AG$17+'G1 G2 GTU'!$AD$17*SIN($B18)</f>
        <v>0.45567029033433659</v>
      </c>
      <c r="Q18" s="9">
        <f>'G1 G2 GTU'!$AM$17+'G1 G2 GTU'!$AK$17*COS($B18)</f>
        <v>0.35778500158675464</v>
      </c>
      <c r="R18" s="9">
        <f>'G1 G2 GTU'!$AN$17+'G1 G2 GTU'!$AK$17*SIN($B18)</f>
        <v>0.42173682298813053</v>
      </c>
      <c r="S18" s="9">
        <f>'G1 G2 GTU'!$AT$17+'G1 G2 GTU'!$AR$17*COS($B18)</f>
        <v>0.34952443500591768</v>
      </c>
      <c r="T18" s="9">
        <f>'G1 G2 GTU'!$AU$17+'G1 G2 GTU'!$AR$17*SIN($B18)</f>
        <v>0.3809353109943312</v>
      </c>
      <c r="U18" s="9">
        <f>'G1 G2 GTU'!$BA$17+'G1 G2 GTU'!$AY$17*COS($B18)</f>
        <v>0.33637576298601118</v>
      </c>
      <c r="V18" s="32">
        <f>'G1 G2 GTU'!$BB$17+'G1 G2 GTU'!$AY$17*SIN($B18)</f>
        <v>0.3267038396827685</v>
      </c>
    </row>
    <row r="19" spans="1:22" x14ac:dyDescent="0.15">
      <c r="A19" s="18">
        <f t="shared" si="0"/>
        <v>75</v>
      </c>
      <c r="B19" s="12">
        <f t="shared" si="1"/>
        <v>1.3089969389957472</v>
      </c>
      <c r="C19" s="18">
        <f>'G1 G2 GTU'!$Y$4+'G1 G2 GTU'!$W$4*COS($B19)</f>
        <v>-0.13007799679406085</v>
      </c>
      <c r="D19" s="9">
        <f>'G1 G2 GTU'!$Z$4+'G1 G2 GTU'!$W$4*SIN($B19)</f>
        <v>0.39002249900690655</v>
      </c>
      <c r="E19" s="9">
        <f>'G1 G2 GTU'!$AF$4+'G1 G2 GTU'!$AD$4*COS($B19)</f>
        <v>-0.14117886796837908</v>
      </c>
      <c r="F19" s="9">
        <f>'G1 G2 GTU'!$AG$4+'G1 G2 GTU'!$AD$4*SIN($B19)</f>
        <v>0.36448456725154199</v>
      </c>
      <c r="G19" s="9">
        <f>'G1 G2 GTU'!$AM$4+'G1 G2 GTU'!$AK$4*COS($B19)</f>
        <v>-0.153260038396756</v>
      </c>
      <c r="H19" s="9">
        <f>'G1 G2 GTU'!$AN$4+'G1 G2 GTU'!$AK$4*SIN($B19)</f>
        <v>0.33528810887340738</v>
      </c>
      <c r="I19" s="9">
        <f>'G1 G2 GTU'!$AT$4+'G1 G2 GTU'!$AR$4*COS($B19)</f>
        <v>-0.16688067668196951</v>
      </c>
      <c r="J19" s="9">
        <f>'G1 G2 GTU'!$AU$4+'G1 G2 GTU'!$AR$4*SIN($B19)</f>
        <v>0.30034627823693949</v>
      </c>
      <c r="K19" s="9">
        <f>'G1 G2 GTU'!$BA$4+'G1 G2 GTU'!$AY$4*COS($B19)</f>
        <v>-0.18348608596374616</v>
      </c>
      <c r="L19" s="32">
        <f>'G1 G2 GTU'!$BB$4+'G1 G2 GTU'!$AY$4*SIN($B19)</f>
        <v>0.25426513059233896</v>
      </c>
      <c r="M19" s="18">
        <f>'G1 G2 GTU'!$Y$17+'G1 G2 GTU'!$W$17*COS($B19)</f>
        <v>0.33908046821559895</v>
      </c>
      <c r="N19" s="9">
        <f>'G1 G2 GTU'!$Z$17+'G1 G2 GTU'!$W$17*SIN($B19)</f>
        <v>0.49430154954625005</v>
      </c>
      <c r="O19" s="9">
        <f>'G1 G2 GTU'!$AF$17+'G1 G2 GTU'!$AD$17*COS($B19)</f>
        <v>0.33801186955250023</v>
      </c>
      <c r="P19" s="9">
        <f>'G1 G2 GTU'!$AG$17+'G1 G2 GTU'!$AD$17*SIN($B19)</f>
        <v>0.46372110905075281</v>
      </c>
      <c r="Q19" s="9">
        <f>'G1 G2 GTU'!$AM$17+'G1 G2 GTU'!$AK$17*COS($B19)</f>
        <v>0.33574928628170908</v>
      </c>
      <c r="R19" s="9">
        <f>'G1 G2 GTU'!$AN$17+'G1 G2 GTU'!$AK$17*SIN($B19)</f>
        <v>0.42868465733589345</v>
      </c>
      <c r="S19" s="9">
        <f>'G1 G2 GTU'!$AT$17+'G1 G2 GTU'!$AR$17*COS($B19)</f>
        <v>0.33159504108009769</v>
      </c>
      <c r="T19" s="9">
        <f>'G1 G2 GTU'!$AU$17+'G1 G2 GTU'!$AR$17*SIN($B19)</f>
        <v>0.3865884271844765</v>
      </c>
      <c r="U19" s="9">
        <f>'G1 G2 GTU'!$BA$17+'G1 G2 GTU'!$AY$17*COS($B19)</f>
        <v>0.32374178923578217</v>
      </c>
      <c r="V19" s="32">
        <f>'G1 G2 GTU'!$BB$17+'G1 G2 GTU'!$AY$17*SIN($B19)</f>
        <v>0.33068731630494463</v>
      </c>
    </row>
    <row r="20" spans="1:22" x14ac:dyDescent="0.15">
      <c r="A20" s="18">
        <f t="shared" si="0"/>
        <v>80</v>
      </c>
      <c r="B20" s="12">
        <f t="shared" si="1"/>
        <v>1.3962634015954636</v>
      </c>
      <c r="C20" s="18">
        <f>'G1 G2 GTU'!$Y$4+'G1 G2 GTU'!$W$4*COS($B20)</f>
        <v>-0.15313815786452376</v>
      </c>
      <c r="D20" s="9">
        <f>'G1 G2 GTU'!$Z$4+'G1 G2 GTU'!$W$4*SIN($B20)</f>
        <v>0.39513481363591474</v>
      </c>
      <c r="E20" s="9">
        <f>'G1 G2 GTU'!$AF$4+'G1 G2 GTU'!$AD$4*COS($B20)</f>
        <v>-0.16178155453794479</v>
      </c>
      <c r="F20" s="9">
        <f>'G1 G2 GTU'!$AG$4+'G1 G2 GTU'!$AD$4*SIN($B20)</f>
        <v>0.3690520729001201</v>
      </c>
      <c r="G20" s="9">
        <f>'G1 G2 GTU'!$AM$4+'G1 G2 GTU'!$AK$4*COS($B20)</f>
        <v>-0.17108265852563287</v>
      </c>
      <c r="H20" s="9">
        <f>'G1 G2 GTU'!$AN$4+'G1 G2 GTU'!$AK$4*SIN($B20)</f>
        <v>0.33923928863029201</v>
      </c>
      <c r="I20" s="9">
        <f>'G1 G2 GTU'!$AT$4+'G1 G2 GTU'!$AR$4*COS($B20)</f>
        <v>-0.18141663004364744</v>
      </c>
      <c r="J20" s="9">
        <f>'G1 G2 GTU'!$AU$4+'G1 G2 GTU'!$AR$4*SIN($B20)</f>
        <v>0.30356882151365017</v>
      </c>
      <c r="K20" s="9">
        <f>'G1 G2 GTU'!$BA$4+'G1 G2 GTU'!$AY$4*COS($B20)</f>
        <v>-0.19375315915591085</v>
      </c>
      <c r="L20" s="32">
        <f>'G1 G2 GTU'!$BB$4+'G1 G2 GTU'!$AY$4*SIN($B20)</f>
        <v>0.25654128592000625</v>
      </c>
      <c r="M20" s="18">
        <f>'G1 G2 GTU'!$Y$17+'G1 G2 GTU'!$W$17*COS($B20)</f>
        <v>0.30975389397381986</v>
      </c>
      <c r="N20" s="9">
        <f>'G1 G2 GTU'!$Z$17+'G1 G2 GTU'!$W$17*SIN($B20)</f>
        <v>0.50080309452925442</v>
      </c>
      <c r="O20" s="9">
        <f>'G1 G2 GTU'!$AF$17+'G1 G2 GTU'!$AD$17*COS($B20)</f>
        <v>0.31187342400259366</v>
      </c>
      <c r="P20" s="9">
        <f>'G1 G2 GTU'!$AG$17+'G1 G2 GTU'!$AD$17*SIN($B20)</f>
        <v>0.4695158629189502</v>
      </c>
      <c r="Q20" s="9">
        <f>'G1 G2 GTU'!$AM$17+'G1 G2 GTU'!$AK$17*COS($B20)</f>
        <v>0.31319187986309666</v>
      </c>
      <c r="R20" s="9">
        <f>'G1 G2 GTU'!$AN$17+'G1 G2 GTU'!$AK$17*SIN($B20)</f>
        <v>0.43368551394196742</v>
      </c>
      <c r="S20" s="9">
        <f>'G1 G2 GTU'!$AT$17+'G1 G2 GTU'!$AR$17*COS($B20)</f>
        <v>0.31324117237080656</v>
      </c>
      <c r="T20" s="9">
        <f>'G1 G2 GTU'!$AU$17+'G1 G2 GTU'!$AR$17*SIN($B20)</f>
        <v>0.39065738191617561</v>
      </c>
      <c r="U20" s="9">
        <f>'G1 G2 GTU'!$BA$17+'G1 G2 GTU'!$AY$17*COS($B20)</f>
        <v>0.3108087087062501</v>
      </c>
      <c r="V20" s="32">
        <f>'G1 G2 GTU'!$BB$17+'G1 G2 GTU'!$AY$17*SIN($B20)</f>
        <v>0.33355451122987317</v>
      </c>
    </row>
    <row r="21" spans="1:22" x14ac:dyDescent="0.15">
      <c r="A21" s="18">
        <f t="shared" si="0"/>
        <v>85</v>
      </c>
      <c r="B21" s="12">
        <f t="shared" si="1"/>
        <v>1.4835298641951802</v>
      </c>
      <c r="C21" s="18">
        <f>'G1 G2 GTU'!$Y$4+'G1 G2 GTU'!$W$4*COS($B21)</f>
        <v>-0.17655613563871156</v>
      </c>
      <c r="D21" s="9">
        <f>'G1 G2 GTU'!$Z$4+'G1 G2 GTU'!$W$4*SIN($B21)</f>
        <v>0.39821784889833267</v>
      </c>
      <c r="E21" s="9">
        <f>'G1 G2 GTU'!$AF$4+'G1 G2 GTU'!$AD$4*COS($B21)</f>
        <v>-0.18270392601229818</v>
      </c>
      <c r="F21" s="9">
        <f>'G1 G2 GTU'!$AG$4+'G1 G2 GTU'!$AD$4*SIN($B21)</f>
        <v>0.37180655536016999</v>
      </c>
      <c r="G21" s="9">
        <f>'G1 G2 GTU'!$AM$4+'G1 G2 GTU'!$AK$4*COS($B21)</f>
        <v>-0.18918182621056409</v>
      </c>
      <c r="H21" s="9">
        <f>'G1 G2 GTU'!$AN$4+'G1 G2 GTU'!$AK$4*SIN($B21)</f>
        <v>0.34162208926026627</v>
      </c>
      <c r="I21" s="9">
        <f>'G1 G2 GTU'!$AT$4+'G1 G2 GTU'!$AR$4*COS($B21)</f>
        <v>-0.19617813286707808</v>
      </c>
      <c r="J21" s="9">
        <f>'G1 G2 GTU'!$AU$4+'G1 G2 GTU'!$AR$4*SIN($B21)</f>
        <v>0.30551221022849823</v>
      </c>
      <c r="K21" s="9">
        <f>'G1 G2 GTU'!$BA$4+'G1 G2 GTU'!$AY$4*COS($B21)</f>
        <v>-0.2041795430430571</v>
      </c>
      <c r="L21" s="32">
        <f>'G1 G2 GTU'!$BB$4+'G1 G2 GTU'!$AY$4*SIN($B21)</f>
        <v>0.25791394539955403</v>
      </c>
      <c r="M21" s="18">
        <f>'G1 G2 GTU'!$Y$17+'G1 G2 GTU'!$W$17*COS($B21)</f>
        <v>0.27997226921896445</v>
      </c>
      <c r="N21" s="9">
        <f>'G1 G2 GTU'!$Z$17+'G1 G2 GTU'!$W$17*SIN($B21)</f>
        <v>0.50472391981044173</v>
      </c>
      <c r="O21" s="9">
        <f>'G1 G2 GTU'!$AF$17+'G1 G2 GTU'!$AD$17*COS($B21)</f>
        <v>0.28532939705199428</v>
      </c>
      <c r="P21" s="9">
        <f>'G1 G2 GTU'!$AG$17+'G1 G2 GTU'!$AD$17*SIN($B21)</f>
        <v>0.4730104503630238</v>
      </c>
      <c r="Q21" s="9">
        <f>'G1 G2 GTU'!$AM$17+'G1 G2 GTU'!$AK$17*COS($B21)</f>
        <v>0.29028445781429724</v>
      </c>
      <c r="R21" s="9">
        <f>'G1 G2 GTU'!$AN$17+'G1 G2 GTU'!$AK$17*SIN($B21)</f>
        <v>0.43670133326798044</v>
      </c>
      <c r="S21" s="9">
        <f>'G1 G2 GTU'!$AT$17+'G1 G2 GTU'!$AR$17*COS($B21)</f>
        <v>0.29460251290129086</v>
      </c>
      <c r="T21" s="9">
        <f>'G1 G2 GTU'!$AU$17+'G1 G2 GTU'!$AR$17*SIN($B21)</f>
        <v>0.39311120798701832</v>
      </c>
      <c r="U21" s="9">
        <f>'G1 G2 GTU'!$BA$17+'G1 G2 GTU'!$AY$17*COS($B21)</f>
        <v>0.29767494994945215</v>
      </c>
      <c r="V21" s="32">
        <f>'G1 G2 GTU'!$BB$17+'G1 G2 GTU'!$AY$17*SIN($B21)</f>
        <v>0.33528360337291596</v>
      </c>
    </row>
    <row r="22" spans="1:22" x14ac:dyDescent="0.15">
      <c r="A22" s="18">
        <f t="shared" si="0"/>
        <v>90</v>
      </c>
      <c r="B22" s="12">
        <f t="shared" si="1"/>
        <v>1.5707963267948966</v>
      </c>
      <c r="C22" s="18">
        <f>'G1 G2 GTU'!$Y$4+'G1 G2 GTU'!$W$4*COS($B22)</f>
        <v>-0.20015370516560096</v>
      </c>
      <c r="D22" s="9">
        <f>'G1 G2 GTU'!$Z$4+'G1 G2 GTU'!$W$4*SIN($B22)</f>
        <v>0.39924814103422579</v>
      </c>
      <c r="E22" s="9">
        <f>'G1 G2 GTU'!$AF$4+'G1 G2 GTU'!$AD$4*COS($B22)</f>
        <v>-0.20378675051124598</v>
      </c>
      <c r="F22" s="9">
        <f>'G1 G2 GTU'!$AG$4+'G1 G2 GTU'!$AD$4*SIN($B22)</f>
        <v>0.37272705135696871</v>
      </c>
      <c r="G22" s="9">
        <f>'G1 G2 GTU'!$AM$4+'G1 G2 GTU'!$AK$4*COS($B22)</f>
        <v>-0.20741979585689099</v>
      </c>
      <c r="H22" s="9">
        <f>'G1 G2 GTU'!$AN$4+'G1 G2 GTU'!$AK$4*SIN($B22)</f>
        <v>0.34241837621176174</v>
      </c>
      <c r="I22" s="9">
        <f>'G1 G2 GTU'!$AT$4+'G1 G2 GTU'!$AR$4*COS($B22)</f>
        <v>-0.21105284120253601</v>
      </c>
      <c r="J22" s="9">
        <f>'G1 G2 GTU'!$AU$4+'G1 G2 GTU'!$AR$4*SIN($B22)</f>
        <v>0.30616165401991341</v>
      </c>
      <c r="K22" s="9">
        <f>'G1 G2 GTU'!$BA$4+'G1 G2 GTU'!$AY$4*COS($B22)</f>
        <v>-0.21468588654818099</v>
      </c>
      <c r="L22" s="32">
        <f>'G1 G2 GTU'!$BB$4+'G1 G2 GTU'!$AY$4*SIN($B22)</f>
        <v>0.25837266226350847</v>
      </c>
      <c r="M22" s="18">
        <f>'G1 G2 GTU'!$Y$17+'G1 G2 GTU'!$W$17*COS($B22)</f>
        <v>0.24996225009805403</v>
      </c>
      <c r="N22" s="9">
        <f>'G1 G2 GTU'!$Z$17+'G1 G2 GTU'!$W$17*SIN($B22)</f>
        <v>0.50603418554196322</v>
      </c>
      <c r="O22" s="9">
        <f>'G1 G2 GTU'!$AF$17+'G1 G2 GTU'!$AD$17*COS($B22)</f>
        <v>0.258581804773518</v>
      </c>
      <c r="P22" s="9">
        <f>'G1 G2 GTU'!$AG$17+'G1 G2 GTU'!$AD$17*SIN($B22)</f>
        <v>0.47417827546243452</v>
      </c>
      <c r="Q22" s="9">
        <f>'G1 G2 GTU'!$AM$17+'G1 G2 GTU'!$AK$17*COS($B22)</f>
        <v>0.26720135944898199</v>
      </c>
      <c r="R22" s="9">
        <f>'G1 G2 GTU'!$AN$17+'G1 G2 GTU'!$AK$17*SIN($B22)</f>
        <v>0.43770916310786001</v>
      </c>
      <c r="S22" s="9">
        <f>'G1 G2 GTU'!$AT$17+'G1 G2 GTU'!$AR$17*COS($B22)</f>
        <v>0.27582091412444398</v>
      </c>
      <c r="T22" s="9">
        <f>'G1 G2 GTU'!$AU$17+'G1 G2 GTU'!$AR$17*SIN($B22)</f>
        <v>0.39393123029894483</v>
      </c>
      <c r="U22" s="9">
        <f>'G1 G2 GTU'!$BA$17+'G1 G2 GTU'!$AY$17*COS($B22)</f>
        <v>0.28444046879990798</v>
      </c>
      <c r="V22" s="32">
        <f>'G1 G2 GTU'!$BB$17+'G1 G2 GTU'!$AY$17*SIN($B22)</f>
        <v>0.33586143329881002</v>
      </c>
    </row>
    <row r="23" spans="1:22" x14ac:dyDescent="0.15">
      <c r="A23" s="18">
        <f t="shared" si="0"/>
        <v>95</v>
      </c>
      <c r="B23" s="12">
        <f t="shared" si="1"/>
        <v>1.6580627893946132</v>
      </c>
      <c r="C23" s="18">
        <f>'G1 G2 GTU'!$Y$4+'G1 G2 GTU'!$W$4*COS($B23)</f>
        <v>-0.22375127469249045</v>
      </c>
      <c r="D23" s="9">
        <f>'G1 G2 GTU'!$Z$4+'G1 G2 GTU'!$W$4*SIN($B23)</f>
        <v>0.39821784889833267</v>
      </c>
      <c r="E23" s="9">
        <f>'G1 G2 GTU'!$AF$4+'G1 G2 GTU'!$AD$4*COS($B23)</f>
        <v>-0.22486957501019386</v>
      </c>
      <c r="F23" s="9">
        <f>'G1 G2 GTU'!$AG$4+'G1 G2 GTU'!$AD$4*SIN($B23)</f>
        <v>0.37180655536016999</v>
      </c>
      <c r="G23" s="9">
        <f>'G1 G2 GTU'!$AM$4+'G1 G2 GTU'!$AK$4*COS($B23)</f>
        <v>-0.22565776550321792</v>
      </c>
      <c r="H23" s="9">
        <f>'G1 G2 GTU'!$AN$4+'G1 G2 GTU'!$AK$4*SIN($B23)</f>
        <v>0.34162208926026627</v>
      </c>
      <c r="I23" s="9">
        <f>'G1 G2 GTU'!$AT$4+'G1 G2 GTU'!$AR$4*COS($B23)</f>
        <v>-0.22592754953799393</v>
      </c>
      <c r="J23" s="9">
        <f>'G1 G2 GTU'!$AU$4+'G1 G2 GTU'!$AR$4*SIN($B23)</f>
        <v>0.30551221022849823</v>
      </c>
      <c r="K23" s="9">
        <f>'G1 G2 GTU'!$BA$4+'G1 G2 GTU'!$AY$4*COS($B23)</f>
        <v>-0.22519223005330491</v>
      </c>
      <c r="L23" s="32">
        <f>'G1 G2 GTU'!$BB$4+'G1 G2 GTU'!$AY$4*SIN($B23)</f>
        <v>0.25791394539955403</v>
      </c>
      <c r="M23" s="18">
        <f>'G1 G2 GTU'!$Y$17+'G1 G2 GTU'!$W$17*COS($B23)</f>
        <v>0.2199522309771435</v>
      </c>
      <c r="N23" s="9">
        <f>'G1 G2 GTU'!$Z$17+'G1 G2 GTU'!$W$17*SIN($B23)</f>
        <v>0.50472391981044173</v>
      </c>
      <c r="O23" s="9">
        <f>'G1 G2 GTU'!$AF$17+'G1 G2 GTU'!$AD$17*COS($B23)</f>
        <v>0.23183421249504166</v>
      </c>
      <c r="P23" s="9">
        <f>'G1 G2 GTU'!$AG$17+'G1 G2 GTU'!$AD$17*SIN($B23)</f>
        <v>0.4730104503630238</v>
      </c>
      <c r="Q23" s="9">
        <f>'G1 G2 GTU'!$AM$17+'G1 G2 GTU'!$AK$17*COS($B23)</f>
        <v>0.24411826108366669</v>
      </c>
      <c r="R23" s="9">
        <f>'G1 G2 GTU'!$AN$17+'G1 G2 GTU'!$AK$17*SIN($B23)</f>
        <v>0.43670133326798044</v>
      </c>
      <c r="S23" s="9">
        <f>'G1 G2 GTU'!$AT$17+'G1 G2 GTU'!$AR$17*COS($B23)</f>
        <v>0.25703931534759711</v>
      </c>
      <c r="T23" s="9">
        <f>'G1 G2 GTU'!$AU$17+'G1 G2 GTU'!$AR$17*SIN($B23)</f>
        <v>0.39311120798701832</v>
      </c>
      <c r="U23" s="9">
        <f>'G1 G2 GTU'!$BA$17+'G1 G2 GTU'!$AY$17*COS($B23)</f>
        <v>0.2712059876503638</v>
      </c>
      <c r="V23" s="32">
        <f>'G1 G2 GTU'!$BB$17+'G1 G2 GTU'!$AY$17*SIN($B23)</f>
        <v>0.33528360337291596</v>
      </c>
    </row>
    <row r="24" spans="1:22" hidden="1" x14ac:dyDescent="0.15">
      <c r="A24" s="18">
        <f t="shared" si="0"/>
        <v>100</v>
      </c>
      <c r="B24" s="12">
        <f t="shared" si="1"/>
        <v>1.7453292519943295</v>
      </c>
      <c r="C24" s="18">
        <f>'G1 G2 GTU'!$Y$4+'G1 G2 GTU'!$W$4*COS($B24)</f>
        <v>-0.2471692524666782</v>
      </c>
      <c r="D24" s="9">
        <f>'G1 G2 GTU'!$Z$4+'G1 G2 GTU'!$W$4*SIN($B24)</f>
        <v>0.39513481363591474</v>
      </c>
      <c r="E24" s="9">
        <f>'G1 G2 GTU'!$AF$4+'G1 G2 GTU'!$AD$4*COS($B24)</f>
        <v>-0.24579194648454719</v>
      </c>
      <c r="F24" s="9">
        <f>'G1 G2 GTU'!$AG$4+'G1 G2 GTU'!$AD$4*SIN($B24)</f>
        <v>0.3690520729001201</v>
      </c>
      <c r="G24" s="9">
        <f>'G1 G2 GTU'!$AM$4+'G1 G2 GTU'!$AK$4*COS($B24)</f>
        <v>-0.24375693318814909</v>
      </c>
      <c r="H24" s="9">
        <f>'G1 G2 GTU'!$AN$4+'G1 G2 GTU'!$AK$4*SIN($B24)</f>
        <v>0.33923928863029201</v>
      </c>
      <c r="I24" s="9">
        <f>'G1 G2 GTU'!$AT$4+'G1 G2 GTU'!$AR$4*COS($B24)</f>
        <v>-0.24068905236142454</v>
      </c>
      <c r="J24" s="9">
        <f>'G1 G2 GTU'!$AU$4+'G1 G2 GTU'!$AR$4*SIN($B24)</f>
        <v>0.30356882151365017</v>
      </c>
      <c r="K24" s="9">
        <f>'G1 G2 GTU'!$BA$4+'G1 G2 GTU'!$AY$4*COS($B24)</f>
        <v>-0.23561861394045114</v>
      </c>
      <c r="L24" s="32">
        <f>'G1 G2 GTU'!$BB$4+'G1 G2 GTU'!$AY$4*SIN($B24)</f>
        <v>0.25654128592000625</v>
      </c>
      <c r="M24" s="18">
        <f>'G1 G2 GTU'!$Y$17+'G1 G2 GTU'!$W$17*COS($B24)</f>
        <v>0.19017060622228818</v>
      </c>
      <c r="N24" s="9">
        <f>'G1 G2 GTU'!$Z$17+'G1 G2 GTU'!$W$17*SIN($B24)</f>
        <v>0.50080309452925442</v>
      </c>
      <c r="O24" s="9">
        <f>'G1 G2 GTU'!$AF$17+'G1 G2 GTU'!$AD$17*COS($B24)</f>
        <v>0.20529018554444237</v>
      </c>
      <c r="P24" s="9">
        <f>'G1 G2 GTU'!$AG$17+'G1 G2 GTU'!$AD$17*SIN($B24)</f>
        <v>0.4695158629189502</v>
      </c>
      <c r="Q24" s="9">
        <f>'G1 G2 GTU'!$AM$17+'G1 G2 GTU'!$AK$17*COS($B24)</f>
        <v>0.22121083903486738</v>
      </c>
      <c r="R24" s="9">
        <f>'G1 G2 GTU'!$AN$17+'G1 G2 GTU'!$AK$17*SIN($B24)</f>
        <v>0.43368551394196742</v>
      </c>
      <c r="S24" s="9">
        <f>'G1 G2 GTU'!$AT$17+'G1 G2 GTU'!$AR$17*COS($B24)</f>
        <v>0.23840065587808146</v>
      </c>
      <c r="T24" s="9">
        <f>'G1 G2 GTU'!$AU$17+'G1 G2 GTU'!$AR$17*SIN($B24)</f>
        <v>0.39065738191617561</v>
      </c>
      <c r="U24" s="9">
        <f>'G1 G2 GTU'!$BA$17+'G1 G2 GTU'!$AY$17*COS($B24)</f>
        <v>0.25807222889356585</v>
      </c>
      <c r="V24" s="32">
        <f>'G1 G2 GTU'!$BB$17+'G1 G2 GTU'!$AY$17*SIN($B24)</f>
        <v>0.33355451122987317</v>
      </c>
    </row>
    <row r="25" spans="1:22" hidden="1" x14ac:dyDescent="0.15">
      <c r="A25" s="18">
        <f t="shared" si="0"/>
        <v>105</v>
      </c>
      <c r="B25" s="12">
        <f t="shared" si="1"/>
        <v>1.8325957145940461</v>
      </c>
      <c r="C25" s="18">
        <f>'G1 G2 GTU'!$Y$4+'G1 G2 GTU'!$W$4*COS($B25)</f>
        <v>-0.27022941353714114</v>
      </c>
      <c r="D25" s="9">
        <f>'G1 G2 GTU'!$Z$4+'G1 G2 GTU'!$W$4*SIN($B25)</f>
        <v>0.39002249900690655</v>
      </c>
      <c r="E25" s="9">
        <f>'G1 G2 GTU'!$AF$4+'G1 G2 GTU'!$AD$4*COS($B25)</f>
        <v>-0.26639463305411298</v>
      </c>
      <c r="F25" s="9">
        <f>'G1 G2 GTU'!$AG$4+'G1 G2 GTU'!$AD$4*SIN($B25)</f>
        <v>0.36448456725154199</v>
      </c>
      <c r="G25" s="9">
        <f>'G1 G2 GTU'!$AM$4+'G1 G2 GTU'!$AK$4*COS($B25)</f>
        <v>-0.26157955331702604</v>
      </c>
      <c r="H25" s="9">
        <f>'G1 G2 GTU'!$AN$4+'G1 G2 GTU'!$AK$4*SIN($B25)</f>
        <v>0.33528810887340738</v>
      </c>
      <c r="I25" s="9">
        <f>'G1 G2 GTU'!$AT$4+'G1 G2 GTU'!$AR$4*COS($B25)</f>
        <v>-0.25522500572310253</v>
      </c>
      <c r="J25" s="9">
        <f>'G1 G2 GTU'!$AU$4+'G1 G2 GTU'!$AR$4*SIN($B25)</f>
        <v>0.30034627823693949</v>
      </c>
      <c r="K25" s="9">
        <f>'G1 G2 GTU'!$BA$4+'G1 G2 GTU'!$AY$4*COS($B25)</f>
        <v>-0.24588568713261583</v>
      </c>
      <c r="L25" s="32">
        <f>'G1 G2 GTU'!$BB$4+'G1 G2 GTU'!$AY$4*SIN($B25)</f>
        <v>0.25426513059233896</v>
      </c>
      <c r="M25" s="18">
        <f>'G1 G2 GTU'!$Y$17+'G1 G2 GTU'!$W$17*COS($B25)</f>
        <v>0.16084403198050901</v>
      </c>
      <c r="N25" s="9">
        <f>'G1 G2 GTU'!$Z$17+'G1 G2 GTU'!$W$17*SIN($B25)</f>
        <v>0.49430154954625005</v>
      </c>
      <c r="O25" s="9">
        <f>'G1 G2 GTU'!$AF$17+'G1 G2 GTU'!$AD$17*COS($B25)</f>
        <v>0.17915173999453576</v>
      </c>
      <c r="P25" s="9">
        <f>'G1 G2 GTU'!$AG$17+'G1 G2 GTU'!$AD$17*SIN($B25)</f>
        <v>0.46372110905075281</v>
      </c>
      <c r="Q25" s="9">
        <f>'G1 G2 GTU'!$AM$17+'G1 G2 GTU'!$AK$17*COS($B25)</f>
        <v>0.1986534326162549</v>
      </c>
      <c r="R25" s="9">
        <f>'G1 G2 GTU'!$AN$17+'G1 G2 GTU'!$AK$17*SIN($B25)</f>
        <v>0.42868465733589345</v>
      </c>
      <c r="S25" s="9">
        <f>'G1 G2 GTU'!$AT$17+'G1 G2 GTU'!$AR$17*COS($B25)</f>
        <v>0.22004678716879025</v>
      </c>
      <c r="T25" s="9">
        <f>'G1 G2 GTU'!$AU$17+'G1 G2 GTU'!$AR$17*SIN($B25)</f>
        <v>0.3865884271844765</v>
      </c>
      <c r="U25" s="9">
        <f>'G1 G2 GTU'!$BA$17+'G1 G2 GTU'!$AY$17*COS($B25)</f>
        <v>0.24513914836403375</v>
      </c>
      <c r="V25" s="32">
        <f>'G1 G2 GTU'!$BB$17+'G1 G2 GTU'!$AY$17*SIN($B25)</f>
        <v>0.33068731630494463</v>
      </c>
    </row>
    <row r="26" spans="1:22" hidden="1" x14ac:dyDescent="0.15">
      <c r="A26" s="18">
        <f t="shared" si="0"/>
        <v>110</v>
      </c>
      <c r="B26" s="12">
        <f t="shared" si="1"/>
        <v>1.9198621771937625</v>
      </c>
      <c r="C26" s="18">
        <f>'G1 G2 GTU'!$Y$4+'G1 G2 GTU'!$W$4*COS($B26)</f>
        <v>-0.29275625615402706</v>
      </c>
      <c r="D26" s="9">
        <f>'G1 G2 GTU'!$Z$4+'G1 G2 GTU'!$W$4*SIN($B26)</f>
        <v>0.38291981281253495</v>
      </c>
      <c r="E26" s="9">
        <f>'G1 G2 GTU'!$AF$4+'G1 G2 GTU'!$AD$4*COS($B26)</f>
        <v>-0.2865208358338544</v>
      </c>
      <c r="F26" s="9">
        <f>'G1 G2 GTU'!$AG$4+'G1 G2 GTU'!$AD$4*SIN($B26)</f>
        <v>0.35813879989035668</v>
      </c>
      <c r="G26" s="9">
        <f>'G1 G2 GTU'!$AM$4+'G1 G2 GTU'!$AK$4*COS($B26)</f>
        <v>-0.27898998498907562</v>
      </c>
      <c r="H26" s="9">
        <f>'G1 G2 GTU'!$AN$4+'G1 G2 GTU'!$AK$4*SIN($B26)</f>
        <v>0.32979862085334988</v>
      </c>
      <c r="I26" s="9">
        <f>'G1 G2 GTU'!$AT$4+'G1 G2 GTU'!$AR$4*COS($B26)</f>
        <v>-0.26942478224089672</v>
      </c>
      <c r="J26" s="9">
        <f>'G1 G2 GTU'!$AU$4+'G1 G2 GTU'!$AR$4*SIN($B26)</f>
        <v>0.29586910589852672</v>
      </c>
      <c r="K26" s="9">
        <f>'G1 G2 GTU'!$BA$4+'G1 G2 GTU'!$AY$4*COS($B26)</f>
        <v>-0.25591531100337828</v>
      </c>
      <c r="L26" s="32">
        <f>'G1 G2 GTU'!$BB$4+'G1 G2 GTU'!$AY$4*SIN($B26)</f>
        <v>0.25110280233297577</v>
      </c>
      <c r="M26" s="18">
        <f>'G1 G2 GTU'!$Y$17+'G1 G2 GTU'!$W$17*COS($B26)</f>
        <v>0.13219570118965579</v>
      </c>
      <c r="N26" s="9">
        <f>'G1 G2 GTU'!$Z$17+'G1 G2 GTU'!$W$17*SIN($B26)</f>
        <v>0.48526876554448956</v>
      </c>
      <c r="O26" s="9">
        <f>'G1 G2 GTU'!$AF$17+'G1 G2 GTU'!$AD$17*COS($B26)</f>
        <v>0.15361780519878165</v>
      </c>
      <c r="P26" s="9">
        <f>'G1 G2 GTU'!$AG$17+'G1 G2 GTU'!$AD$17*SIN($B26)</f>
        <v>0.45567029033433659</v>
      </c>
      <c r="Q26" s="9">
        <f>'G1 G2 GTU'!$AM$17+'G1 G2 GTU'!$AK$17*COS($B26)</f>
        <v>0.17661771731120937</v>
      </c>
      <c r="R26" s="9">
        <f>'G1 G2 GTU'!$AN$17+'G1 G2 GTU'!$AK$17*SIN($B26)</f>
        <v>0.42173682298813053</v>
      </c>
      <c r="S26" s="9">
        <f>'G1 G2 GTU'!$AT$17+'G1 G2 GTU'!$AR$17*COS($B26)</f>
        <v>0.20211739324297029</v>
      </c>
      <c r="T26" s="9">
        <f>'G1 G2 GTU'!$AU$17+'G1 G2 GTU'!$AR$17*SIN($B26)</f>
        <v>0.38093531099433126</v>
      </c>
      <c r="U26" s="9">
        <f>'G1 G2 GTU'!$BA$17+'G1 G2 GTU'!$AY$17*COS($B26)</f>
        <v>0.23250517461380477</v>
      </c>
      <c r="V26" s="32">
        <f>'G1 G2 GTU'!$BB$17+'G1 G2 GTU'!$AY$17*SIN($B26)</f>
        <v>0.3267038396827685</v>
      </c>
    </row>
    <row r="27" spans="1:22" hidden="1" x14ac:dyDescent="0.15">
      <c r="A27" s="18">
        <f t="shared" si="0"/>
        <v>115</v>
      </c>
      <c r="B27" s="12">
        <f t="shared" si="1"/>
        <v>2.0071286397934789</v>
      </c>
      <c r="C27" s="18">
        <f>'G1 G2 GTU'!$Y$4+'G1 G2 GTU'!$W$4*COS($B27)</f>
        <v>-0.314578337442942</v>
      </c>
      <c r="D27" s="9">
        <f>'G1 G2 GTU'!$Z$4+'G1 G2 GTU'!$W$4*SIN($B27)</f>
        <v>0.37388081078345825</v>
      </c>
      <c r="E27" s="9">
        <f>'G1 G2 GTU'!$AF$4+'G1 G2 GTU'!$AD$4*COS($B27)</f>
        <v>-0.30601738226808423</v>
      </c>
      <c r="F27" s="9">
        <f>'G1 G2 GTU'!$AG$4+'G1 G2 GTU'!$AD$4*SIN($B27)</f>
        <v>0.35006306593786185</v>
      </c>
      <c r="G27" s="9">
        <f>'G1 G2 GTU'!$AM$4+'G1 G2 GTU'!$AK$4*COS($B27)</f>
        <v>-0.29585572430656754</v>
      </c>
      <c r="H27" s="9">
        <f>'G1 G2 GTU'!$AN$4+'G1 G2 GTU'!$AK$4*SIN($B27)</f>
        <v>0.32281260288859553</v>
      </c>
      <c r="I27" s="9">
        <f>'G1 G2 GTU'!$AT$4+'G1 G2 GTU'!$AR$4*COS($B27)</f>
        <v>-0.28318031304144742</v>
      </c>
      <c r="J27" s="9">
        <f>'G1 G2 GTU'!$AU$4+'G1 G2 GTU'!$AR$4*SIN($B27)</f>
        <v>0.29017137848329783</v>
      </c>
      <c r="K27" s="9">
        <f>'G1 G2 GTU'!$BA$4+'G1 G2 GTU'!$AY$4*COS($B27)</f>
        <v>-0.26563115405902959</v>
      </c>
      <c r="L27" s="32">
        <f>'G1 G2 GTU'!$BB$4+'G1 G2 GTU'!$AY$4*SIN($B27)</f>
        <v>0.24707836836943659</v>
      </c>
      <c r="M27" s="18">
        <f>'G1 G2 GTU'!$Y$17+'G1 G2 GTU'!$W$17*COS($B27)</f>
        <v>0.10444364494538189</v>
      </c>
      <c r="N27" s="9">
        <f>'G1 G2 GTU'!$Z$17+'G1 G2 GTU'!$W$17*SIN($B27)</f>
        <v>0.47377348746437037</v>
      </c>
      <c r="O27" s="9">
        <f>'G1 G2 GTU'!$AF$17+'G1 G2 GTU'!$AD$17*COS($B27)</f>
        <v>0.12888270981878713</v>
      </c>
      <c r="P27" s="9">
        <f>'G1 G2 GTU'!$AG$17+'G1 G2 GTU'!$AD$17*SIN($B27)</f>
        <v>0.4454246783613508</v>
      </c>
      <c r="Q27" s="9">
        <f>'G1 G2 GTU'!$AM$17+'G1 G2 GTU'!$AK$17*COS($B27)</f>
        <v>0.15527139821873087</v>
      </c>
      <c r="R27" s="9">
        <f>'G1 G2 GTU'!$AN$17+'G1 G2 GTU'!$AK$17*SIN($B27)</f>
        <v>0.41289488811328223</v>
      </c>
      <c r="S27" s="9">
        <f>'G1 G2 GTU'!$AT$17+'G1 G2 GTU'!$AR$17*COS($B27)</f>
        <v>0.18474892761446099</v>
      </c>
      <c r="T27" s="9">
        <f>'G1 G2 GTU'!$AU$17+'G1 G2 GTU'!$AR$17*SIN($B27)</f>
        <v>0.37374105697339177</v>
      </c>
      <c r="U27" s="9">
        <f>'G1 G2 GTU'!$BA$17+'G1 G2 GTU'!$AY$17*COS($B27)</f>
        <v>0.22026645981172005</v>
      </c>
      <c r="V27" s="32">
        <f>'G1 G2 GTU'!$BB$17+'G1 G2 GTU'!$AY$17*SIN($B27)</f>
        <v>0.32163439802572868</v>
      </c>
    </row>
    <row r="28" spans="1:22" hidden="1" x14ac:dyDescent="0.15">
      <c r="A28" s="18">
        <f t="shared" si="0"/>
        <v>120</v>
      </c>
      <c r="B28" s="12">
        <f t="shared" si="1"/>
        <v>2.0943951023931953</v>
      </c>
      <c r="C28" s="18">
        <f>'G1 G2 GTU'!$Y$4+'G1 G2 GTU'!$W$4*COS($B28)</f>
        <v>-0.33552957818874435</v>
      </c>
      <c r="D28" s="9">
        <f>'G1 G2 GTU'!$Z$4+'G1 G2 GTU'!$W$4*SIN($B28)</f>
        <v>0.36297428518301633</v>
      </c>
      <c r="E28" s="9">
        <f>'G1 G2 GTU'!$AF$4+'G1 G2 GTU'!$AD$4*COS($B28)</f>
        <v>-0.3247358918661013</v>
      </c>
      <c r="F28" s="9">
        <f>'G1 G2 GTU'!$AG$4+'G1 G2 GTU'!$AD$4*SIN($B28)</f>
        <v>0.34031882660569757</v>
      </c>
      <c r="G28" s="9">
        <f>'G1 G2 GTU'!$AM$4+'G1 G2 GTU'!$AK$4*COS($B28)</f>
        <v>-0.31204841280948381</v>
      </c>
      <c r="H28" s="9">
        <f>'G1 G2 GTU'!$AN$4+'G1 G2 GTU'!$AK$4*SIN($B28)</f>
        <v>0.31438322279412922</v>
      </c>
      <c r="I28" s="9">
        <f>'G1 G2 GTU'!$AT$4+'G1 G2 GTU'!$AR$4*COS($B28)</f>
        <v>-0.29638691022954566</v>
      </c>
      <c r="J28" s="9">
        <f>'G1 G2 GTU'!$AU$4+'G1 G2 GTU'!$AR$4*SIN($B28)</f>
        <v>0.28329645913726448</v>
      </c>
      <c r="K28" s="9">
        <f>'G1 G2 GTU'!$BA$4+'G1 G2 GTU'!$AY$4*COS($B28)</f>
        <v>-0.27495927286732968</v>
      </c>
      <c r="L28" s="32">
        <f>'G1 G2 GTU'!$BB$4+'G1 G2 GTU'!$AY$4*SIN($B28)</f>
        <v>0.24222245707420351</v>
      </c>
      <c r="M28" s="18">
        <f>'G1 G2 GTU'!$Y$17+'G1 G2 GTU'!$W$17*COS($B28)</f>
        <v>7.7799073152856002E-2</v>
      </c>
      <c r="N28" s="9">
        <f>'G1 G2 GTU'!$Z$17+'G1 G2 GTU'!$W$17*SIN($B28)</f>
        <v>0.4599032013131209</v>
      </c>
      <c r="O28" s="9">
        <f>'G1 G2 GTU'!$AF$17+'G1 G2 GTU'!$AD$17*COS($B28)</f>
        <v>0.1051347028658528</v>
      </c>
      <c r="P28" s="9">
        <f>'G1 G2 GTU'!$AG$17+'G1 G2 GTU'!$AD$17*SIN($B28)</f>
        <v>0.43306224842537944</v>
      </c>
      <c r="Q28" s="9">
        <f>'G1 G2 GTU'!$AM$17+'G1 G2 GTU'!$AK$17*COS($B28)</f>
        <v>0.13477693371637303</v>
      </c>
      <c r="R28" s="9">
        <f>'G1 G2 GTU'!$AN$17+'G1 G2 GTU'!$AK$17*SIN($B28)</f>
        <v>0.40222614517465227</v>
      </c>
      <c r="S28" s="9">
        <f>'G1 G2 GTU'!$AT$17+'G1 G2 GTU'!$AR$17*COS($B28)</f>
        <v>0.16807357479406163</v>
      </c>
      <c r="T28" s="9">
        <f>'G1 G2 GTU'!$AU$17+'G1 G2 GTU'!$AR$17*SIN($B28)</f>
        <v>0.36506041773876674</v>
      </c>
      <c r="U28" s="9">
        <f>'G1 G2 GTU'!$BA$17+'G1 G2 GTU'!$AY$17*COS($B28)</f>
        <v>0.20851614796736151</v>
      </c>
      <c r="V28" s="32">
        <f>'G1 G2 GTU'!$BB$17+'G1 G2 GTU'!$AY$17*SIN($B28)</f>
        <v>0.31551757284584769</v>
      </c>
    </row>
    <row r="29" spans="1:22" hidden="1" x14ac:dyDescent="0.15">
      <c r="A29" s="18">
        <f t="shared" si="0"/>
        <v>125</v>
      </c>
      <c r="B29" s="12">
        <f t="shared" si="1"/>
        <v>2.1816615649929116</v>
      </c>
      <c r="C29" s="18">
        <f>'G1 G2 GTU'!$Y$4+'G1 G2 GTU'!$W$4*COS($B29)</f>
        <v>-0.35545052679865352</v>
      </c>
      <c r="D29" s="9">
        <f>'G1 G2 GTU'!$Z$4+'G1 G2 GTU'!$W$4*SIN($B29)</f>
        <v>0.35028324125656884</v>
      </c>
      <c r="E29" s="9">
        <f>'G1 G2 GTU'!$AF$4+'G1 G2 GTU'!$AD$4*COS($B29)</f>
        <v>-0.34253390546731965</v>
      </c>
      <c r="F29" s="9">
        <f>'G1 G2 GTU'!$AG$4+'G1 G2 GTU'!$AD$4*SIN($B29)</f>
        <v>0.32898024143891408</v>
      </c>
      <c r="G29" s="9">
        <f>'G1 G2 GTU'!$AM$4+'G1 G2 GTU'!$AK$4*COS($B29)</f>
        <v>-0.32744481436090467</v>
      </c>
      <c r="H29" s="9">
        <f>'G1 G2 GTU'!$AN$4+'G1 G2 GTU'!$AK$4*SIN($B29)</f>
        <v>0.30457463324226863</v>
      </c>
      <c r="I29" s="9">
        <f>'G1 G2 GTU'!$AT$4+'G1 G2 GTU'!$AR$4*COS($B29)</f>
        <v>-0.30894406362622878</v>
      </c>
      <c r="J29" s="9">
        <f>'G1 G2 GTU'!$AU$4+'G1 G2 GTU'!$AR$4*SIN($B29)</f>
        <v>0.27529667014783987</v>
      </c>
      <c r="K29" s="9">
        <f>'G1 G2 GTU'!$BA$4+'G1 G2 GTU'!$AY$4*COS($B29)</f>
        <v>-0.2838286748116754</v>
      </c>
      <c r="L29" s="32">
        <f>'G1 G2 GTU'!$BB$4+'G1 G2 GTU'!$AY$4*SIN($B29)</f>
        <v>0.23657202486431272</v>
      </c>
      <c r="M29" s="18">
        <f>'G1 G2 GTU'!$Y$17+'G1 G2 GTU'!$W$17*COS($B29)</f>
        <v>5.2464767091851494E-2</v>
      </c>
      <c r="N29" s="9">
        <f>'G1 G2 GTU'!$Z$17+'G1 G2 GTU'!$W$17*SIN($B29)</f>
        <v>0.44376346834345992</v>
      </c>
      <c r="O29" s="9">
        <f>'G1 G2 GTU'!$AF$17+'G1 G2 GTU'!$AD$17*COS($B29)</f>
        <v>8.2554521012329185E-2</v>
      </c>
      <c r="P29" s="9">
        <f>'G1 G2 GTU'!$AG$17+'G1 G2 GTU'!$AD$17*SIN($B29)</f>
        <v>0.41867708608287457</v>
      </c>
      <c r="Q29" s="9">
        <f>'G1 G2 GTU'!$AM$17+'G1 G2 GTU'!$AK$17*COS($B29)</f>
        <v>0.11529029905389476</v>
      </c>
      <c r="R29" s="9">
        <f>'G1 G2 GTU'!$AN$17+'G1 G2 GTU'!$AK$17*SIN($B29)</f>
        <v>0.38981178974796693</v>
      </c>
      <c r="S29" s="9">
        <f>'G1 G2 GTU'!$AT$17+'G1 G2 GTU'!$AR$17*COS($B29)</f>
        <v>0.15221824428558875</v>
      </c>
      <c r="T29" s="9">
        <f>'G1 G2 GTU'!$AU$17+'G1 G2 GTU'!$AR$17*SIN($B29)</f>
        <v>0.35495945819654495</v>
      </c>
      <c r="U29" s="9">
        <f>'G1 G2 GTU'!$BA$17+'G1 G2 GTU'!$AY$17*COS($B29)</f>
        <v>0.197343666048897</v>
      </c>
      <c r="V29" s="32">
        <f>'G1 G2 GTU'!$BB$17+'G1 G2 GTU'!$AY$17*SIN($B29)</f>
        <v>0.30839991687618451</v>
      </c>
    </row>
    <row r="30" spans="1:22" hidden="1" x14ac:dyDescent="0.15">
      <c r="A30" s="18">
        <f t="shared" si="0"/>
        <v>130</v>
      </c>
      <c r="B30" s="12">
        <f t="shared" si="1"/>
        <v>2.2689280275926285</v>
      </c>
      <c r="C30" s="18">
        <f>'G1 G2 GTU'!$Y$4+'G1 G2 GTU'!$W$4*COS($B30)</f>
        <v>-0.37418957282515064</v>
      </c>
      <c r="D30" s="9">
        <f>'G1 G2 GTU'!$Z$4+'G1 G2 GTU'!$W$4*SIN($B30)</f>
        <v>0.33590426551145774</v>
      </c>
      <c r="E30" s="9">
        <f>'G1 G2 GTU'!$AF$4+'G1 G2 GTU'!$AD$4*COS($B30)</f>
        <v>-0.3592759694414997</v>
      </c>
      <c r="F30" s="9">
        <f>'G1 G2 GTU'!$AG$4+'G1 G2 GTU'!$AD$4*SIN($B30)</f>
        <v>0.31613360391705547</v>
      </c>
      <c r="G30" s="9">
        <f>'G1 G2 GTU'!$AM$4+'G1 G2 GTU'!$AK$4*COS($B30)</f>
        <v>-0.34192775304842238</v>
      </c>
      <c r="H30" s="9">
        <f>'G1 G2 GTU'!$AN$4+'G1 G2 GTU'!$AK$4*SIN($B30)</f>
        <v>0.29346148352209173</v>
      </c>
      <c r="I30" s="9">
        <f>'G1 G2 GTU'!$AT$4+'G1 G2 GTU'!$AR$4*COS($B30)</f>
        <v>-0.32075620571193142</v>
      </c>
      <c r="J30" s="9">
        <f>'G1 G2 GTU'!$AU$4+'G1 G2 GTU'!$AR$4*SIN($B30)</f>
        <v>0.26623289473963818</v>
      </c>
      <c r="K30" s="9">
        <f>'G1 G2 GTU'!$BA$4+'G1 G2 GTU'!$AY$4*COS($B30)</f>
        <v>-0.29217185838777893</v>
      </c>
      <c r="L30" s="32">
        <f>'G1 G2 GTU'!$BB$4+'G1 G2 GTU'!$AY$4*SIN($B30)</f>
        <v>0.23017007494070565</v>
      </c>
      <c r="M30" s="18">
        <f>'G1 G2 GTU'!$Y$17+'G1 G2 GTU'!$W$17*COS($B30)</f>
        <v>2.8633536128764792E-2</v>
      </c>
      <c r="N30" s="9">
        <f>'G1 G2 GTU'!$Z$17+'G1 G2 GTU'!$W$17*SIN($B30)</f>
        <v>0.4254771216687237</v>
      </c>
      <c r="O30" s="9">
        <f>'G1 G2 GTU'!$AF$17+'G1 G2 GTU'!$AD$17*COS($B30)</f>
        <v>6.1314013076408075E-2</v>
      </c>
      <c r="P30" s="9">
        <f>'G1 G2 GTU'!$AG$17+'G1 G2 GTU'!$AD$17*SIN($B30)</f>
        <v>0.40237867110526099</v>
      </c>
      <c r="Q30" s="9">
        <f>'G1 G2 GTU'!$AM$17+'G1 G2 GTU'!$AK$17*COS($B30)</f>
        <v>9.6959799287429177E-2</v>
      </c>
      <c r="R30" s="9">
        <f>'G1 G2 GTU'!$AN$17+'G1 G2 GTU'!$AK$17*SIN($B30)</f>
        <v>0.37574630257401587</v>
      </c>
      <c r="S30" s="9">
        <f>'G1 G2 GTU'!$AT$17+'G1 G2 GTU'!$AR$17*COS($B30)</f>
        <v>0.13730360472792208</v>
      </c>
      <c r="T30" s="9">
        <f>'G1 G2 GTU'!$AU$17+'G1 G2 GTU'!$AR$17*SIN($B30)</f>
        <v>0.34351505274796867</v>
      </c>
      <c r="U30" s="9">
        <f>'G1 G2 GTU'!$BA$17+'G1 G2 GTU'!$AY$17*COS($B30)</f>
        <v>0.18683404338985499</v>
      </c>
      <c r="V30" s="32">
        <f>'G1 G2 GTU'!$BB$17+'G1 G2 GTU'!$AY$17*SIN($B30)</f>
        <v>0.30033559977642643</v>
      </c>
    </row>
    <row r="31" spans="1:22" hidden="1" x14ac:dyDescent="0.15">
      <c r="A31" s="18">
        <f t="shared" si="0"/>
        <v>135</v>
      </c>
      <c r="B31" s="12">
        <f t="shared" si="1"/>
        <v>2.3561944901923448</v>
      </c>
      <c r="C31" s="18">
        <f>'G1 G2 GTU'!$Y$4+'G1 G2 GTU'!$W$4*COS($B31)</f>
        <v>-0.39160410081302843</v>
      </c>
      <c r="D31" s="9">
        <f>'G1 G2 GTU'!$Z$4+'G1 G2 GTU'!$W$4*SIN($B31)</f>
        <v>0.31994679063536646</v>
      </c>
      <c r="E31" s="9">
        <f>'G1 G2 GTU'!$AF$4+'G1 G2 GTU'!$AD$4*COS($B31)</f>
        <v>-0.37483466657266307</v>
      </c>
      <c r="F31" s="9">
        <f>'G1 G2 GTU'!$AG$4+'G1 G2 GTU'!$AD$4*SIN($B31)</f>
        <v>0.30187668470867507</v>
      </c>
      <c r="G31" s="9">
        <f>'G1 G2 GTU'!$AM$4+'G1 G2 GTU'!$AK$4*COS($B31)</f>
        <v>-0.35538700496358733</v>
      </c>
      <c r="H31" s="9">
        <f>'G1 G2 GTU'!$AN$4+'G1 G2 GTU'!$AK$4*SIN($B31)</f>
        <v>0.28112835141327241</v>
      </c>
      <c r="I31" s="9">
        <f>'G1 G2 GTU'!$AT$4+'G1 G2 GTU'!$AR$4*COS($B31)</f>
        <v>-0.33173343895301499</v>
      </c>
      <c r="J31" s="9">
        <f>'G1 G2 GTU'!$AU$4+'G1 G2 GTU'!$AR$4*SIN($B31)</f>
        <v>0.256174113716373</v>
      </c>
      <c r="K31" s="9">
        <f>'G1 G2 GTU'!$BA$4+'G1 G2 GTU'!$AY$4*COS($B31)</f>
        <v>-0.29992532693087409</v>
      </c>
      <c r="L31" s="32">
        <f>'G1 G2 GTU'!$BB$4+'G1 G2 GTU'!$AY$4*SIN($B31)</f>
        <v>0.22306533000790413</v>
      </c>
      <c r="M31" s="18">
        <f>'G1 G2 GTU'!$Y$17+'G1 G2 GTU'!$W$17*COS($B31)</f>
        <v>6.4867503209159461E-3</v>
      </c>
      <c r="N31" s="9">
        <f>'G1 G2 GTU'!$Z$17+'G1 G2 GTU'!$W$17*SIN($B31)</f>
        <v>0.40518333142870511</v>
      </c>
      <c r="O31" s="9">
        <f>'G1 G2 GTU'!$AF$17+'G1 G2 GTU'!$AD$17*COS($B31)</f>
        <v>4.1574832148851382E-2</v>
      </c>
      <c r="P31" s="9">
        <f>'G1 G2 GTU'!$AG$17+'G1 G2 GTU'!$AD$17*SIN($B31)</f>
        <v>0.38429104427177063</v>
      </c>
      <c r="Q31" s="9">
        <f>'G1 G2 GTU'!$AM$17+'G1 G2 GTU'!$AK$17*COS($B31)</f>
        <v>7.9924940588457644E-2</v>
      </c>
      <c r="R31" s="9">
        <f>'G1 G2 GTU'!$AN$17+'G1 G2 GTU'!$AK$17*SIN($B31)</f>
        <v>0.36013673050316641</v>
      </c>
      <c r="S31" s="9">
        <f>'G1 G2 GTU'!$AT$17+'G1 G2 GTU'!$AR$17*COS($B31)</f>
        <v>0.12344316553380122</v>
      </c>
      <c r="T31" s="9">
        <f>'G1 G2 GTU'!$AU$17+'G1 G2 GTU'!$AR$17*SIN($B31)</f>
        <v>0.3308143002288228</v>
      </c>
      <c r="U31" s="9">
        <f>'G1 G2 GTU'!$BA$17+'G1 G2 GTU'!$AY$17*COS($B31)</f>
        <v>0.17706726456455463</v>
      </c>
      <c r="V31" s="32">
        <f>'G1 G2 GTU'!$BB$17+'G1 G2 GTU'!$AY$17*SIN($B31)</f>
        <v>0.29138599586907038</v>
      </c>
    </row>
    <row r="32" spans="1:22" hidden="1" x14ac:dyDescent="0.15">
      <c r="A32" s="18">
        <f t="shared" si="0"/>
        <v>140</v>
      </c>
      <c r="B32" s="12">
        <f t="shared" si="1"/>
        <v>2.4434609527920612</v>
      </c>
      <c r="C32" s="18">
        <f>'G1 G2 GTU'!$Y$4+'G1 G2 GTU'!$W$4*COS($B32)</f>
        <v>-0.40756157568911972</v>
      </c>
      <c r="D32" s="9">
        <f>'G1 G2 GTU'!$Z$4+'G1 G2 GTU'!$W$4*SIN($B32)</f>
        <v>0.30253226264748867</v>
      </c>
      <c r="E32" s="9">
        <f>'G1 G2 GTU'!$AF$4+'G1 G2 GTU'!$AD$4*COS($B32)</f>
        <v>-0.38909158578104341</v>
      </c>
      <c r="F32" s="9">
        <f>'G1 G2 GTU'!$AG$4+'G1 G2 GTU'!$AD$4*SIN($B32)</f>
        <v>0.2863179875775117</v>
      </c>
      <c r="G32" s="9">
        <f>'G1 G2 GTU'!$AM$4+'G1 G2 GTU'!$AK$4*COS($B32)</f>
        <v>-0.36772013707240669</v>
      </c>
      <c r="H32" s="9">
        <f>'G1 G2 GTU'!$AN$4+'G1 G2 GTU'!$AK$4*SIN($B32)</f>
        <v>0.26766909949810747</v>
      </c>
      <c r="I32" s="9">
        <f>'G1 G2 GTU'!$AT$4+'G1 G2 GTU'!$AR$4*COS($B32)</f>
        <v>-0.34179221997628018</v>
      </c>
      <c r="J32" s="9">
        <f>'G1 G2 GTU'!$AU$4+'G1 G2 GTU'!$AR$4*SIN($B32)</f>
        <v>0.24519688047528948</v>
      </c>
      <c r="K32" s="9">
        <f>'G1 G2 GTU'!$BA$4+'G1 G2 GTU'!$AY$4*COS($B32)</f>
        <v>-0.30703007186367565</v>
      </c>
      <c r="L32" s="32">
        <f>'G1 G2 GTU'!$BB$4+'G1 G2 GTU'!$AY$4*SIN($B32)</f>
        <v>0.21531186146480896</v>
      </c>
      <c r="M32" s="18">
        <f>'G1 G2 GTU'!$Y$17+'G1 G2 GTU'!$W$17*COS($B32)</f>
        <v>-1.3807039919102648E-2</v>
      </c>
      <c r="N32" s="9">
        <f>'G1 G2 GTU'!$Z$17+'G1 G2 GTU'!$W$17*SIN($B32)</f>
        <v>0.38303654562085621</v>
      </c>
      <c r="O32" s="9">
        <f>'G1 G2 GTU'!$AF$17+'G1 G2 GTU'!$AD$17*COS($B32)</f>
        <v>2.3487205315361054E-2</v>
      </c>
      <c r="P32" s="9">
        <f>'G1 G2 GTU'!$AG$17+'G1 G2 GTU'!$AD$17*SIN($B32)</f>
        <v>0.36455186334421397</v>
      </c>
      <c r="Q32" s="9">
        <f>'G1 G2 GTU'!$AM$17+'G1 G2 GTU'!$AK$17*COS($B32)</f>
        <v>6.4315368517608162E-2</v>
      </c>
      <c r="R32" s="9">
        <f>'G1 G2 GTU'!$AN$17+'G1 G2 GTU'!$AK$17*SIN($B32)</f>
        <v>0.34310187180419482</v>
      </c>
      <c r="S32" s="9">
        <f>'G1 G2 GTU'!$AT$17+'G1 G2 GTU'!$AR$17*COS($B32)</f>
        <v>0.11074241301465532</v>
      </c>
      <c r="T32" s="9">
        <f>'G1 G2 GTU'!$AU$17+'G1 G2 GTU'!$AR$17*SIN($B32)</f>
        <v>0.31695386103470191</v>
      </c>
      <c r="U32" s="9">
        <f>'G1 G2 GTU'!$BA$17+'G1 G2 GTU'!$AY$17*COS($B32)</f>
        <v>0.16811766065719858</v>
      </c>
      <c r="V32" s="32">
        <f>'G1 G2 GTU'!$BB$17+'G1 G2 GTU'!$AY$17*SIN($B32)</f>
        <v>0.28161921704377002</v>
      </c>
    </row>
    <row r="33" spans="1:22" hidden="1" x14ac:dyDescent="0.15">
      <c r="A33" s="18">
        <f t="shared" si="0"/>
        <v>145</v>
      </c>
      <c r="B33" s="12">
        <f t="shared" si="1"/>
        <v>2.5307274153917776</v>
      </c>
      <c r="C33" s="18">
        <f>'G1 G2 GTU'!$Y$4+'G1 G2 GTU'!$W$4*COS($B33)</f>
        <v>-0.4219405514342307</v>
      </c>
      <c r="D33" s="9">
        <f>'G1 G2 GTU'!$Z$4+'G1 G2 GTU'!$W$4*SIN($B33)</f>
        <v>0.28379321662099166</v>
      </c>
      <c r="E33" s="9">
        <f>'G1 G2 GTU'!$AF$4+'G1 G2 GTU'!$AD$4*COS($B33)</f>
        <v>-0.40193822330290196</v>
      </c>
      <c r="F33" s="9">
        <f>'G1 G2 GTU'!$AG$4+'G1 G2 GTU'!$AD$4*SIN($B33)</f>
        <v>0.26957592360333182</v>
      </c>
      <c r="G33" s="9">
        <f>'G1 G2 GTU'!$AM$4+'G1 G2 GTU'!$AK$4*COS($B33)</f>
        <v>-0.37883328679258355</v>
      </c>
      <c r="H33" s="9">
        <f>'G1 G2 GTU'!$AN$4+'G1 G2 GTU'!$AK$4*SIN($B33)</f>
        <v>0.25318616081058981</v>
      </c>
      <c r="I33" s="9">
        <f>'G1 G2 GTU'!$AT$4+'G1 G2 GTU'!$AR$4*COS($B33)</f>
        <v>-0.35085599538448187</v>
      </c>
      <c r="J33" s="9">
        <f>'G1 G2 GTU'!$AU$4+'G1 G2 GTU'!$AR$4*SIN($B33)</f>
        <v>0.23338473838958687</v>
      </c>
      <c r="K33" s="9">
        <f>'G1 G2 GTU'!$BA$4+'G1 G2 GTU'!$AY$4*COS($B33)</f>
        <v>-0.31343202178728263</v>
      </c>
      <c r="L33" s="32">
        <f>'G1 G2 GTU'!$BB$4+'G1 G2 GTU'!$AY$4*SIN($B33)</f>
        <v>0.20696867788870549</v>
      </c>
      <c r="M33" s="18">
        <f>'G1 G2 GTU'!$Y$17+'G1 G2 GTU'!$W$17*COS($B33)</f>
        <v>-3.2093386593838813E-2</v>
      </c>
      <c r="N33" s="9">
        <f>'G1 G2 GTU'!$Z$17+'G1 G2 GTU'!$W$17*SIN($B33)</f>
        <v>0.35920531465776973</v>
      </c>
      <c r="O33" s="9">
        <f>'G1 G2 GTU'!$AF$17+'G1 G2 GTU'!$AD$17*COS($B33)</f>
        <v>7.1887903377475526E-3</v>
      </c>
      <c r="P33" s="9">
        <f>'G1 G2 GTU'!$AG$17+'G1 G2 GTU'!$AD$17*SIN($B33)</f>
        <v>0.34331135540829294</v>
      </c>
      <c r="Q33" s="9">
        <f>'G1 G2 GTU'!$AM$17+'G1 G2 GTU'!$AK$17*COS($B33)</f>
        <v>5.0249881343657155E-2</v>
      </c>
      <c r="R33" s="9">
        <f>'G1 G2 GTU'!$AN$17+'G1 G2 GTU'!$AK$17*SIN($B33)</f>
        <v>0.32477137203772938</v>
      </c>
      <c r="S33" s="9">
        <f>'G1 G2 GTU'!$AT$17+'G1 G2 GTU'!$AR$17*COS($B33)</f>
        <v>9.9298007566079177E-2</v>
      </c>
      <c r="T33" s="9">
        <f>'G1 G2 GTU'!$AU$17+'G1 G2 GTU'!$AR$17*SIN($B33)</f>
        <v>0.30203922147703538</v>
      </c>
      <c r="U33" s="9">
        <f>'G1 G2 GTU'!$BA$17+'G1 G2 GTU'!$AY$17*COS($B33)</f>
        <v>0.1600533435574405</v>
      </c>
      <c r="V33" s="32">
        <f>'G1 G2 GTU'!$BB$17+'G1 G2 GTU'!$AY$17*SIN($B33)</f>
        <v>0.27110959438472804</v>
      </c>
    </row>
    <row r="34" spans="1:22" hidden="1" x14ac:dyDescent="0.15">
      <c r="A34" s="18">
        <f t="shared" si="0"/>
        <v>150</v>
      </c>
      <c r="B34" s="12">
        <f t="shared" si="1"/>
        <v>2.6179938779914944</v>
      </c>
      <c r="C34" s="18">
        <f>'G1 G2 GTU'!$Y$4+'G1 G2 GTU'!$W$4*COS($B34)</f>
        <v>-0.43463159536067836</v>
      </c>
      <c r="D34" s="9">
        <f>'G1 G2 GTU'!$Z$4+'G1 G2 GTU'!$W$4*SIN($B34)</f>
        <v>0.26387226801108238</v>
      </c>
      <c r="E34" s="9">
        <f>'G1 G2 GTU'!$AF$4+'G1 G2 GTU'!$AD$4*COS($B34)</f>
        <v>-0.41327680846968551</v>
      </c>
      <c r="F34" s="9">
        <f>'G1 G2 GTU'!$AG$4+'G1 G2 GTU'!$AD$4*SIN($B34)</f>
        <v>0.25177791000211336</v>
      </c>
      <c r="G34" s="9">
        <f>'G1 G2 GTU'!$AM$4+'G1 G2 GTU'!$AK$4*COS($B34)</f>
        <v>-0.38864187634444425</v>
      </c>
      <c r="H34" s="9">
        <f>'G1 G2 GTU'!$AN$4+'G1 G2 GTU'!$AK$4*SIN($B34)</f>
        <v>0.23778975925916884</v>
      </c>
      <c r="I34" s="9">
        <f>'G1 G2 GTU'!$AT$4+'G1 G2 GTU'!$AR$4*COS($B34)</f>
        <v>-0.35885578437390647</v>
      </c>
      <c r="J34" s="9">
        <f>'G1 G2 GTU'!$AU$4+'G1 G2 GTU'!$AR$4*SIN($B34)</f>
        <v>0.2208275849929037</v>
      </c>
      <c r="K34" s="9">
        <f>'G1 G2 GTU'!$BA$4+'G1 G2 GTU'!$AY$4*COS($B34)</f>
        <v>-0.3190824539971735</v>
      </c>
      <c r="L34" s="32">
        <f>'G1 G2 GTU'!$BB$4+'G1 G2 GTU'!$AY$4*SIN($B34)</f>
        <v>0.19809927594435972</v>
      </c>
      <c r="M34" s="18">
        <f>'G1 G2 GTU'!$Y$17+'G1 G2 GTU'!$W$17*COS($B34)</f>
        <v>-4.8233119563499904E-2</v>
      </c>
      <c r="N34" s="9">
        <f>'G1 G2 GTU'!$Z$17+'G1 G2 GTU'!$W$17*SIN($B34)</f>
        <v>0.33387100859676505</v>
      </c>
      <c r="O34" s="9">
        <f>'G1 G2 GTU'!$AF$17+'G1 G2 GTU'!$AD$17*COS($B34)</f>
        <v>-7.1963720047574231E-3</v>
      </c>
      <c r="P34" s="9">
        <f>'G1 G2 GTU'!$AG$17+'G1 G2 GTU'!$AD$17*SIN($B34)</f>
        <v>0.32073117355476921</v>
      </c>
      <c r="Q34" s="9">
        <f>'G1 G2 GTU'!$AM$17+'G1 G2 GTU'!$AK$17*COS($B34)</f>
        <v>3.783552591697173E-2</v>
      </c>
      <c r="R34" s="9">
        <f>'G1 G2 GTU'!$AN$17+'G1 G2 GTU'!$AK$17*SIN($B34)</f>
        <v>0.30528473737525097</v>
      </c>
      <c r="S34" s="9">
        <f>'G1 G2 GTU'!$AT$17+'G1 G2 GTU'!$AR$17*COS($B34)</f>
        <v>8.9197048023857278E-2</v>
      </c>
      <c r="T34" s="9">
        <f>'G1 G2 GTU'!$AU$17+'G1 G2 GTU'!$AR$17*SIN($B34)</f>
        <v>0.28618389096856239</v>
      </c>
      <c r="U34" s="9">
        <f>'G1 G2 GTU'!$BA$17+'G1 G2 GTU'!$AY$17*COS($B34)</f>
        <v>0.15293568758777729</v>
      </c>
      <c r="V34" s="32">
        <f>'G1 G2 GTU'!$BB$17+'G1 G2 GTU'!$AY$17*SIN($B34)</f>
        <v>0.2599371124662635</v>
      </c>
    </row>
    <row r="35" spans="1:22" hidden="1" x14ac:dyDescent="0.15">
      <c r="A35" s="18">
        <f t="shared" si="0"/>
        <v>155</v>
      </c>
      <c r="B35" s="12">
        <f t="shared" si="1"/>
        <v>2.7052603405912108</v>
      </c>
      <c r="C35" s="18">
        <f>'G1 G2 GTU'!$Y$4+'G1 G2 GTU'!$W$4*COS($B35)</f>
        <v>-0.44553812096112022</v>
      </c>
      <c r="D35" s="9">
        <f>'G1 G2 GTU'!$Z$4+'G1 G2 GTU'!$W$4*SIN($B35)</f>
        <v>0.24292102726528003</v>
      </c>
      <c r="E35" s="9">
        <f>'G1 G2 GTU'!$AF$4+'G1 G2 GTU'!$AD$4*COS($B35)</f>
        <v>-0.42302104780184985</v>
      </c>
      <c r="F35" s="9">
        <f>'G1 G2 GTU'!$AG$4+'G1 G2 GTU'!$AD$4*SIN($B35)</f>
        <v>0.23305940040409626</v>
      </c>
      <c r="G35" s="9">
        <f>'G1 G2 GTU'!$AM$4+'G1 G2 GTU'!$AK$4*COS($B35)</f>
        <v>-0.3970712564389105</v>
      </c>
      <c r="H35" s="9">
        <f>'G1 G2 GTU'!$AN$4+'G1 G2 GTU'!$AK$4*SIN($B35)</f>
        <v>0.22159707075625257</v>
      </c>
      <c r="I35" s="9">
        <f>'G1 G2 GTU'!$AT$4+'G1 G2 GTU'!$AR$4*COS($B35)</f>
        <v>-0.36573070371993976</v>
      </c>
      <c r="J35" s="9">
        <f>'G1 G2 GTU'!$AU$4+'G1 G2 GTU'!$AR$4*SIN($B35)</f>
        <v>0.20762098780480542</v>
      </c>
      <c r="K35" s="9">
        <f>'G1 G2 GTU'!$BA$4+'G1 G2 GTU'!$AY$4*COS($B35)</f>
        <v>-0.32393836529240655</v>
      </c>
      <c r="L35" s="32">
        <f>'G1 G2 GTU'!$BB$4+'G1 G2 GTU'!$AY$4*SIN($B35)</f>
        <v>0.1887711571360596</v>
      </c>
      <c r="M35" s="18">
        <f>'G1 G2 GTU'!$Y$17+'G1 G2 GTU'!$W$17*COS($B35)</f>
        <v>-6.2103405714749316E-2</v>
      </c>
      <c r="N35" s="9">
        <f>'G1 G2 GTU'!$Z$17+'G1 G2 GTU'!$W$17*SIN($B35)</f>
        <v>0.30722643680423917</v>
      </c>
      <c r="O35" s="9">
        <f>'G1 G2 GTU'!$AF$17+'G1 G2 GTU'!$AD$17*COS($B35)</f>
        <v>-1.9558801940728787E-2</v>
      </c>
      <c r="P35" s="9">
        <f>'G1 G2 GTU'!$AG$17+'G1 G2 GTU'!$AD$17*SIN($B35)</f>
        <v>0.29698316660183488</v>
      </c>
      <c r="Q35" s="9">
        <f>'G1 G2 GTU'!$AM$17+'G1 G2 GTU'!$AK$17*COS($B35)</f>
        <v>2.7166782978341852E-2</v>
      </c>
      <c r="R35" s="9">
        <f>'G1 G2 GTU'!$AN$17+'G1 G2 GTU'!$AK$17*SIN($B35)</f>
        <v>0.28479027287289316</v>
      </c>
      <c r="S35" s="9">
        <f>'G1 G2 GTU'!$AT$17+'G1 G2 GTU'!$AR$17*COS($B35)</f>
        <v>8.0516408789232247E-2</v>
      </c>
      <c r="T35" s="9">
        <f>'G1 G2 GTU'!$AU$17+'G1 G2 GTU'!$AR$17*SIN($B35)</f>
        <v>0.269508538148163</v>
      </c>
      <c r="U35" s="9">
        <f>'G1 G2 GTU'!$BA$17+'G1 G2 GTU'!$AY$17*COS($B35)</f>
        <v>0.14681886240789632</v>
      </c>
      <c r="V35" s="32">
        <f>'G1 G2 GTU'!$BB$17+'G1 G2 GTU'!$AY$17*SIN($B35)</f>
        <v>0.24818680062190496</v>
      </c>
    </row>
    <row r="36" spans="1:22" hidden="1" x14ac:dyDescent="0.15">
      <c r="A36" s="18">
        <f t="shared" si="0"/>
        <v>160</v>
      </c>
      <c r="B36" s="12">
        <f t="shared" si="1"/>
        <v>2.7925268031909272</v>
      </c>
      <c r="C36" s="18">
        <f>'G1 G2 GTU'!$Y$4+'G1 G2 GTU'!$W$4*COS($B36)</f>
        <v>-0.45457712299019692</v>
      </c>
      <c r="D36" s="9">
        <f>'G1 G2 GTU'!$Z$4+'G1 G2 GTU'!$W$4*SIN($B36)</f>
        <v>0.22109894597636512</v>
      </c>
      <c r="E36" s="9">
        <f>'G1 G2 GTU'!$AF$4+'G1 G2 GTU'!$AD$4*COS($B36)</f>
        <v>-0.43109678175434463</v>
      </c>
      <c r="F36" s="9">
        <f>'G1 G2 GTU'!$AG$4+'G1 G2 GTU'!$AD$4*SIN($B36)</f>
        <v>0.21356285396986646</v>
      </c>
      <c r="G36" s="9">
        <f>'G1 G2 GTU'!$AM$4+'G1 G2 GTU'!$AK$4*COS($B36)</f>
        <v>-0.40405727440366479</v>
      </c>
      <c r="H36" s="9">
        <f>'G1 G2 GTU'!$AN$4+'G1 G2 GTU'!$AK$4*SIN($B36)</f>
        <v>0.20473133143876066</v>
      </c>
      <c r="I36" s="9">
        <f>'G1 G2 GTU'!$AT$4+'G1 G2 GTU'!$AR$4*COS($B36)</f>
        <v>-0.37142843113516871</v>
      </c>
      <c r="J36" s="9">
        <f>'G1 G2 GTU'!$AU$4+'G1 G2 GTU'!$AR$4*SIN($B36)</f>
        <v>0.19386545700425478</v>
      </c>
      <c r="K36" s="9">
        <f>'G1 G2 GTU'!$BA$4+'G1 G2 GTU'!$AY$4*COS($B36)</f>
        <v>-0.32796279925594579</v>
      </c>
      <c r="L36" s="32">
        <f>'G1 G2 GTU'!$BB$4+'G1 G2 GTU'!$AY$4*SIN($B36)</f>
        <v>0.17905531408040831</v>
      </c>
      <c r="M36" s="18">
        <f>'G1 G2 GTU'!$Y$17+'G1 G2 GTU'!$W$17*COS($B36)</f>
        <v>-7.3598683794868502E-2</v>
      </c>
      <c r="N36" s="9">
        <f>'G1 G2 GTU'!$Z$17+'G1 G2 GTU'!$W$17*SIN($B36)</f>
        <v>0.27947438055996526</v>
      </c>
      <c r="O36" s="9">
        <f>'G1 G2 GTU'!$AF$17+'G1 G2 GTU'!$AD$17*COS($B36)</f>
        <v>-2.9804413913714634E-2</v>
      </c>
      <c r="P36" s="9">
        <f>'G1 G2 GTU'!$AG$17+'G1 G2 GTU'!$AD$17*SIN($B36)</f>
        <v>0.27224807122184036</v>
      </c>
      <c r="Q36" s="9">
        <f>'G1 G2 GTU'!$AM$17+'G1 G2 GTU'!$AK$17*COS($B36)</f>
        <v>1.8324848103493496E-2</v>
      </c>
      <c r="R36" s="9">
        <f>'G1 G2 GTU'!$AN$17+'G1 G2 GTU'!$AK$17*SIN($B36)</f>
        <v>0.26344395378041469</v>
      </c>
      <c r="S36" s="9">
        <f>'G1 G2 GTU'!$AT$17+'G1 G2 GTU'!$AR$17*COS($B36)</f>
        <v>7.3322154768292763E-2</v>
      </c>
      <c r="T36" s="9">
        <f>'G1 G2 GTU'!$AU$17+'G1 G2 GTU'!$AR$17*SIN($B36)</f>
        <v>0.25214007251965376</v>
      </c>
      <c r="U36" s="9">
        <f>'G1 G2 GTU'!$BA$17+'G1 G2 GTU'!$AY$17*COS($B36)</f>
        <v>0.14174942075085648</v>
      </c>
      <c r="V36" s="32">
        <f>'G1 G2 GTU'!$BB$17+'G1 G2 GTU'!$AY$17*SIN($B36)</f>
        <v>0.23594808581982024</v>
      </c>
    </row>
    <row r="37" spans="1:22" hidden="1" x14ac:dyDescent="0.15">
      <c r="A37" s="18">
        <f t="shared" si="0"/>
        <v>165</v>
      </c>
      <c r="B37" s="12">
        <f t="shared" si="1"/>
        <v>2.8797932657906435</v>
      </c>
      <c r="C37" s="18">
        <f>'G1 G2 GTU'!$Y$4+'G1 G2 GTU'!$W$4*COS($B37)</f>
        <v>-0.46167980918456852</v>
      </c>
      <c r="D37" s="9">
        <f>'G1 G2 GTU'!$Z$4+'G1 G2 GTU'!$W$4*SIN($B37)</f>
        <v>0.19857210335947922</v>
      </c>
      <c r="E37" s="9">
        <f>'G1 G2 GTU'!$AF$4+'G1 G2 GTU'!$AD$4*COS($B37)</f>
        <v>-0.43744254911552993</v>
      </c>
      <c r="F37" s="9">
        <f>'G1 G2 GTU'!$AG$4+'G1 G2 GTU'!$AD$4*SIN($B37)</f>
        <v>0.19343665119012501</v>
      </c>
      <c r="G37" s="9">
        <f>'G1 G2 GTU'!$AM$4+'G1 G2 GTU'!$AK$4*COS($B37)</f>
        <v>-0.40954676242372234</v>
      </c>
      <c r="H37" s="9">
        <f>'G1 G2 GTU'!$AN$4+'G1 G2 GTU'!$AK$4*SIN($B37)</f>
        <v>0.18732089976671107</v>
      </c>
      <c r="I37" s="9">
        <f>'G1 G2 GTU'!$AT$4+'G1 G2 GTU'!$AR$4*COS($B37)</f>
        <v>-0.37590560347358148</v>
      </c>
      <c r="J37" s="9">
        <f>'G1 G2 GTU'!$AU$4+'G1 G2 GTU'!$AR$4*SIN($B37)</f>
        <v>0.17966568048646053</v>
      </c>
      <c r="K37" s="9">
        <f>'G1 G2 GTU'!$BA$4+'G1 G2 GTU'!$AY$4*COS($B37)</f>
        <v>-0.33112512751530893</v>
      </c>
      <c r="L37" s="32">
        <f>'G1 G2 GTU'!$BB$4+'G1 G2 GTU'!$AY$4*SIN($B37)</f>
        <v>0.16902569020964586</v>
      </c>
      <c r="M37" s="18">
        <f>'G1 G2 GTU'!$Y$17+'G1 G2 GTU'!$W$17*COS($B37)</f>
        <v>-8.2631467796629055E-2</v>
      </c>
      <c r="N37" s="9">
        <f>'G1 G2 GTU'!$Z$17+'G1 G2 GTU'!$W$17*SIN($B37)</f>
        <v>0.25082604976911205</v>
      </c>
      <c r="O37" s="9">
        <f>'G1 G2 GTU'!$AF$17+'G1 G2 GTU'!$AD$17*COS($B37)</f>
        <v>-3.7855232630130797E-2</v>
      </c>
      <c r="P37" s="9">
        <f>'G1 G2 GTU'!$AG$17+'G1 G2 GTU'!$AD$17*SIN($B37)</f>
        <v>0.24671413642608631</v>
      </c>
      <c r="Q37" s="9">
        <f>'G1 G2 GTU'!$AM$17+'G1 G2 GTU'!$AK$17*COS($B37)</f>
        <v>1.1377013755730581E-2</v>
      </c>
      <c r="R37" s="9">
        <f>'G1 G2 GTU'!$AN$17+'G1 G2 GTU'!$AK$17*SIN($B37)</f>
        <v>0.24140823847536919</v>
      </c>
      <c r="S37" s="9">
        <f>'G1 G2 GTU'!$AT$17+'G1 G2 GTU'!$AR$17*COS($B37)</f>
        <v>6.7669038578147517E-2</v>
      </c>
      <c r="T37" s="9">
        <f>'G1 G2 GTU'!$AU$17+'G1 G2 GTU'!$AR$17*SIN($B37)</f>
        <v>0.23421067859383377</v>
      </c>
      <c r="U37" s="9">
        <f>'G1 G2 GTU'!$BA$17+'G1 G2 GTU'!$AY$17*COS($B37)</f>
        <v>0.1377659441286804</v>
      </c>
      <c r="V37" s="32">
        <f>'G1 G2 GTU'!$BB$17+'G1 G2 GTU'!$AY$17*SIN($B37)</f>
        <v>0.22331411206959126</v>
      </c>
    </row>
    <row r="38" spans="1:22" hidden="1" x14ac:dyDescent="0.15">
      <c r="A38" s="18">
        <f t="shared" si="0"/>
        <v>170</v>
      </c>
      <c r="B38" s="12">
        <f t="shared" si="1"/>
        <v>2.9670597283903604</v>
      </c>
      <c r="C38" s="18">
        <f>'G1 G2 GTU'!$Y$4+'G1 G2 GTU'!$W$4*COS($B38)</f>
        <v>-0.46679212381357671</v>
      </c>
      <c r="D38" s="9">
        <f>'G1 G2 GTU'!$Z$4+'G1 G2 GTU'!$W$4*SIN($B38)</f>
        <v>0.1755119422890162</v>
      </c>
      <c r="E38" s="9">
        <f>'G1 G2 GTU'!$AF$4+'G1 G2 GTU'!$AD$4*COS($B38)</f>
        <v>-0.44201005476410804</v>
      </c>
      <c r="F38" s="9">
        <f>'G1 G2 GTU'!$AG$4+'G1 G2 GTU'!$AD$4*SIN($B38)</f>
        <v>0.17283396462055919</v>
      </c>
      <c r="G38" s="9">
        <f>'G1 G2 GTU'!$AM$4+'G1 G2 GTU'!$AK$4*COS($B38)</f>
        <v>-0.41349794218060698</v>
      </c>
      <c r="H38" s="9">
        <f>'G1 G2 GTU'!$AN$4+'G1 G2 GTU'!$AK$4*SIN($B38)</f>
        <v>0.16949827963783409</v>
      </c>
      <c r="I38" s="9">
        <f>'G1 G2 GTU'!$AT$4+'G1 G2 GTU'!$AR$4*COS($B38)</f>
        <v>-0.37912814675029216</v>
      </c>
      <c r="J38" s="9">
        <f>'G1 G2 GTU'!$AU$4+'G1 G2 GTU'!$AR$4*SIN($B38)</f>
        <v>0.16512972712478255</v>
      </c>
      <c r="K38" s="9">
        <f>'G1 G2 GTU'!$BA$4+'G1 G2 GTU'!$AY$4*COS($B38)</f>
        <v>-0.33340128284297627</v>
      </c>
      <c r="L38" s="32">
        <f>'G1 G2 GTU'!$BB$4+'G1 G2 GTU'!$AY$4*SIN($B38)</f>
        <v>0.15875861701748112</v>
      </c>
      <c r="M38" s="18">
        <f>'G1 G2 GTU'!$Y$17+'G1 G2 GTU'!$W$17*COS($B38)</f>
        <v>-8.9133012779633425E-2</v>
      </c>
      <c r="N38" s="9">
        <f>'G1 G2 GTU'!$Z$17+'G1 G2 GTU'!$W$17*SIN($B38)</f>
        <v>0.22149947552733282</v>
      </c>
      <c r="O38" s="9">
        <f>'G1 G2 GTU'!$AF$17+'G1 G2 GTU'!$AD$17*COS($B38)</f>
        <v>-4.3649986498328242E-2</v>
      </c>
      <c r="P38" s="9">
        <f>'G1 G2 GTU'!$AG$17+'G1 G2 GTU'!$AD$17*SIN($B38)</f>
        <v>0.22057569087617962</v>
      </c>
      <c r="Q38" s="9">
        <f>'G1 G2 GTU'!$AM$17+'G1 G2 GTU'!$AK$17*COS($B38)</f>
        <v>6.3761571496566138E-3</v>
      </c>
      <c r="R38" s="9">
        <f>'G1 G2 GTU'!$AN$17+'G1 G2 GTU'!$AK$17*SIN($B38)</f>
        <v>0.21885083205675662</v>
      </c>
      <c r="S38" s="9">
        <f>'G1 G2 GTU'!$AT$17+'G1 G2 GTU'!$AR$17*COS($B38)</f>
        <v>6.3600083846448385E-2</v>
      </c>
      <c r="T38" s="9">
        <f>'G1 G2 GTU'!$AU$17+'G1 G2 GTU'!$AR$17*SIN($B38)</f>
        <v>0.21585680988454253</v>
      </c>
      <c r="U38" s="9">
        <f>'G1 G2 GTU'!$BA$17+'G1 G2 GTU'!$AY$17*COS($B38)</f>
        <v>0.13489874920375181</v>
      </c>
      <c r="V38" s="32">
        <f>'G1 G2 GTU'!$BB$17+'G1 G2 GTU'!$AY$17*SIN($B38)</f>
        <v>0.2103810315400591</v>
      </c>
    </row>
    <row r="39" spans="1:22" hidden="1" x14ac:dyDescent="0.15">
      <c r="A39" s="18">
        <f t="shared" si="0"/>
        <v>175</v>
      </c>
      <c r="B39" s="12">
        <f t="shared" si="1"/>
        <v>3.0543261909900763</v>
      </c>
      <c r="C39" s="18">
        <f>'G1 G2 GTU'!$Y$4+'G1 G2 GTU'!$W$4*COS($B39)</f>
        <v>-0.46987515907599464</v>
      </c>
      <c r="D39" s="9">
        <f>'G1 G2 GTU'!$Z$4+'G1 G2 GTU'!$W$4*SIN($B39)</f>
        <v>0.15209396451482857</v>
      </c>
      <c r="E39" s="9">
        <f>'G1 G2 GTU'!$AF$4+'G1 G2 GTU'!$AD$4*COS($B39)</f>
        <v>-0.44476453722415799</v>
      </c>
      <c r="F39" s="9">
        <f>'G1 G2 GTU'!$AG$4+'G1 G2 GTU'!$AD$4*SIN($B39)</f>
        <v>0.15191159314620595</v>
      </c>
      <c r="G39" s="9">
        <f>'G1 G2 GTU'!$AM$4+'G1 G2 GTU'!$AK$4*COS($B39)</f>
        <v>-0.41588074281058129</v>
      </c>
      <c r="H39" s="9">
        <f>'G1 G2 GTU'!$AN$4+'G1 G2 GTU'!$AK$4*SIN($B39)</f>
        <v>0.15139911195290301</v>
      </c>
      <c r="I39" s="9">
        <f>'G1 G2 GTU'!$AT$4+'G1 G2 GTU'!$AR$4*COS($B39)</f>
        <v>-0.38107153546514022</v>
      </c>
      <c r="J39" s="9">
        <f>'G1 G2 GTU'!$AU$4+'G1 G2 GTU'!$AR$4*SIN($B39)</f>
        <v>0.15036822430135202</v>
      </c>
      <c r="K39" s="9">
        <f>'G1 G2 GTU'!$BA$4+'G1 G2 GTU'!$AY$4*COS($B39)</f>
        <v>-0.33477394232252405</v>
      </c>
      <c r="L39" s="32">
        <f>'G1 G2 GTU'!$BB$4+'G1 G2 GTU'!$AY$4*SIN($B39)</f>
        <v>0.14833223313033495</v>
      </c>
      <c r="M39" s="18">
        <f>'G1 G2 GTU'!$Y$17+'G1 G2 GTU'!$W$17*COS($B39)</f>
        <v>-9.3053838060820737E-2</v>
      </c>
      <c r="N39" s="9">
        <f>'G1 G2 GTU'!$Z$17+'G1 G2 GTU'!$W$17*SIN($B39)</f>
        <v>0.19171785077247763</v>
      </c>
      <c r="O39" s="9">
        <f>'G1 G2 GTU'!$AF$17+'G1 G2 GTU'!$AD$17*COS($B39)</f>
        <v>-4.7144573942401791E-2</v>
      </c>
      <c r="P39" s="9">
        <f>'G1 G2 GTU'!$AG$17+'G1 G2 GTU'!$AD$17*SIN($B39)</f>
        <v>0.19403166392558047</v>
      </c>
      <c r="Q39" s="9">
        <f>'G1 G2 GTU'!$AM$17+'G1 G2 GTU'!$AK$17*COS($B39)</f>
        <v>3.3603378236435333E-3</v>
      </c>
      <c r="R39" s="9">
        <f>'G1 G2 GTU'!$AN$17+'G1 G2 GTU'!$AK$17*SIN($B39)</f>
        <v>0.1959434100079574</v>
      </c>
      <c r="S39" s="9">
        <f>'G1 G2 GTU'!$AT$17+'G1 G2 GTU'!$AR$17*COS($B39)</f>
        <v>6.1146257775605672E-2</v>
      </c>
      <c r="T39" s="9">
        <f>'G1 G2 GTU'!$AU$17+'G1 G2 GTU'!$AR$17*SIN($B39)</f>
        <v>0.19721815041502699</v>
      </c>
      <c r="U39" s="9">
        <f>'G1 G2 GTU'!$BA$17+'G1 G2 GTU'!$AY$17*COS($B39)</f>
        <v>0.13316965706070902</v>
      </c>
      <c r="V39" s="32">
        <f>'G1 G2 GTU'!$BB$17+'G1 G2 GTU'!$AY$17*SIN($B39)</f>
        <v>0.19724727278326123</v>
      </c>
    </row>
    <row r="40" spans="1:22" hidden="1" x14ac:dyDescent="0.15">
      <c r="A40" s="18">
        <f t="shared" si="0"/>
        <v>180</v>
      </c>
      <c r="B40" s="12">
        <f t="shared" si="1"/>
        <v>3.1415926535897931</v>
      </c>
      <c r="C40" s="18">
        <f>'G1 G2 GTU'!$Y$4+'G1 G2 GTU'!$W$4*COS($B40)</f>
        <v>-0.47090545121188782</v>
      </c>
      <c r="D40" s="9">
        <f>'G1 G2 GTU'!$Z$4+'G1 G2 GTU'!$W$4*SIN($B40)</f>
        <v>0.12849639498793902</v>
      </c>
      <c r="E40" s="9">
        <f>'G1 G2 GTU'!$AF$4+'G1 G2 GTU'!$AD$4*COS($B40)</f>
        <v>-0.44568503322095676</v>
      </c>
      <c r="F40" s="9">
        <f>'G1 G2 GTU'!$AG$4+'G1 G2 GTU'!$AD$4*SIN($B40)</f>
        <v>0.13082876864725804</v>
      </c>
      <c r="G40" s="9">
        <f>'G1 G2 GTU'!$AM$4+'G1 G2 GTU'!$AK$4*COS($B40)</f>
        <v>-0.41667702976207677</v>
      </c>
      <c r="H40" s="9">
        <f>'G1 G2 GTU'!$AN$4+'G1 G2 GTU'!$AK$4*SIN($B40)</f>
        <v>0.13316114230657602</v>
      </c>
      <c r="I40" s="9">
        <f>'G1 G2 GTU'!$AT$4+'G1 G2 GTU'!$AR$4*COS($B40)</f>
        <v>-0.3817209792565554</v>
      </c>
      <c r="J40" s="9">
        <f>'G1 G2 GTU'!$AU$4+'G1 G2 GTU'!$AR$4*SIN($B40)</f>
        <v>0.13549351596589404</v>
      </c>
      <c r="K40" s="9">
        <f>'G1 G2 GTU'!$BA$4+'G1 G2 GTU'!$AY$4*COS($B40)</f>
        <v>-0.33523265918647849</v>
      </c>
      <c r="L40" s="32">
        <f>'G1 G2 GTU'!$BB$4+'G1 G2 GTU'!$AY$4*SIN($B40)</f>
        <v>0.13782588962521103</v>
      </c>
      <c r="M40" s="18">
        <f>'G1 G2 GTU'!$Y$17+'G1 G2 GTU'!$W$17*COS($B40)</f>
        <v>-9.4364103792342169E-2</v>
      </c>
      <c r="N40" s="9">
        <f>'G1 G2 GTU'!$Z$17+'G1 G2 GTU'!$W$17*SIN($B40)</f>
        <v>0.16170783165156705</v>
      </c>
      <c r="O40" s="9">
        <f>'G1 G2 GTU'!$AF$17+'G1 G2 GTU'!$AD$17*COS($B40)</f>
        <v>-4.8312399041812504E-2</v>
      </c>
      <c r="P40" s="9">
        <f>'G1 G2 GTU'!$AG$17+'G1 G2 GTU'!$AD$17*SIN($B40)</f>
        <v>0.16728407164710402</v>
      </c>
      <c r="Q40" s="9">
        <f>'G1 G2 GTU'!$AM$17+'G1 G2 GTU'!$AK$17*COS($B40)</f>
        <v>2.3525079837639629E-3</v>
      </c>
      <c r="R40" s="9">
        <f>'G1 G2 GTU'!$AN$17+'G1 G2 GTU'!$AK$17*SIN($B40)</f>
        <v>0.17286031164264204</v>
      </c>
      <c r="S40" s="9">
        <f>'G1 G2 GTU'!$AT$17+'G1 G2 GTU'!$AR$17*COS($B40)</f>
        <v>6.0326235463679184E-2</v>
      </c>
      <c r="T40" s="9">
        <f>'G1 G2 GTU'!$AU$17+'G1 G2 GTU'!$AR$17*SIN($B40)</f>
        <v>0.17843655163818004</v>
      </c>
      <c r="U40" s="9">
        <f>'G1 G2 GTU'!$BA$17+'G1 G2 GTU'!$AY$17*COS($B40)</f>
        <v>0.13259182713481499</v>
      </c>
      <c r="V40" s="32">
        <f>'G1 G2 GTU'!$BB$17+'G1 G2 GTU'!$AY$17*SIN($B40)</f>
        <v>0.18401279163371703</v>
      </c>
    </row>
    <row r="41" spans="1:22" hidden="1" x14ac:dyDescent="0.15">
      <c r="A41" s="18">
        <f t="shared" si="0"/>
        <v>185</v>
      </c>
      <c r="B41" s="12">
        <f t="shared" si="1"/>
        <v>3.2288591161895095</v>
      </c>
      <c r="C41" s="18">
        <f>'G1 G2 GTU'!$Y$4+'G1 G2 GTU'!$W$4*COS($B41)</f>
        <v>-0.46987515907599464</v>
      </c>
      <c r="D41" s="9">
        <f>'G1 G2 GTU'!$Z$4+'G1 G2 GTU'!$W$4*SIN($B41)</f>
        <v>0.1048988254610496</v>
      </c>
      <c r="E41" s="9">
        <f>'G1 G2 GTU'!$AF$4+'G1 G2 GTU'!$AD$4*COS($B41)</f>
        <v>-0.44476453722415799</v>
      </c>
      <c r="F41" s="9">
        <f>'G1 G2 GTU'!$AG$4+'G1 G2 GTU'!$AD$4*SIN($B41)</f>
        <v>0.10974594414831022</v>
      </c>
      <c r="G41" s="9">
        <f>'G1 G2 GTU'!$AM$4+'G1 G2 GTU'!$AK$4*COS($B41)</f>
        <v>-0.41588074281058129</v>
      </c>
      <c r="H41" s="9">
        <f>'G1 G2 GTU'!$AN$4+'G1 G2 GTU'!$AK$4*SIN($B41)</f>
        <v>0.11492317266024914</v>
      </c>
      <c r="I41" s="9">
        <f>'G1 G2 GTU'!$AT$4+'G1 G2 GTU'!$AR$4*COS($B41)</f>
        <v>-0.38107153546514022</v>
      </c>
      <c r="J41" s="9">
        <f>'G1 G2 GTU'!$AU$4+'G1 G2 GTU'!$AR$4*SIN($B41)</f>
        <v>0.12061880763043613</v>
      </c>
      <c r="K41" s="9">
        <f>'G1 G2 GTU'!$BA$4+'G1 G2 GTU'!$AY$4*COS($B41)</f>
        <v>-0.33477394232252405</v>
      </c>
      <c r="L41" s="32">
        <f>'G1 G2 GTU'!$BB$4+'G1 G2 GTU'!$AY$4*SIN($B41)</f>
        <v>0.12731954612008714</v>
      </c>
      <c r="M41" s="18">
        <f>'G1 G2 GTU'!$Y$17+'G1 G2 GTU'!$W$17*COS($B41)</f>
        <v>-9.3053838060820737E-2</v>
      </c>
      <c r="N41" s="9">
        <f>'G1 G2 GTU'!$Z$17+'G1 G2 GTU'!$W$17*SIN($B41)</f>
        <v>0.1316978125306566</v>
      </c>
      <c r="O41" s="9">
        <f>'G1 G2 GTU'!$AF$17+'G1 G2 GTU'!$AD$17*COS($B41)</f>
        <v>-4.7144573942401791E-2</v>
      </c>
      <c r="P41" s="9">
        <f>'G1 G2 GTU'!$AG$17+'G1 G2 GTU'!$AD$17*SIN($B41)</f>
        <v>0.14053647936862773</v>
      </c>
      <c r="Q41" s="9">
        <f>'G1 G2 GTU'!$AM$17+'G1 G2 GTU'!$AK$17*COS($B41)</f>
        <v>3.3603378236435333E-3</v>
      </c>
      <c r="R41" s="9">
        <f>'G1 G2 GTU'!$AN$17+'G1 G2 GTU'!$AK$17*SIN($B41)</f>
        <v>0.14977721327732679</v>
      </c>
      <c r="S41" s="9">
        <f>'G1 G2 GTU'!$AT$17+'G1 G2 GTU'!$AR$17*COS($B41)</f>
        <v>6.1146257775605672E-2</v>
      </c>
      <c r="T41" s="9">
        <f>'G1 G2 GTU'!$AU$17+'G1 G2 GTU'!$AR$17*SIN($B41)</f>
        <v>0.15965495286133319</v>
      </c>
      <c r="U41" s="9">
        <f>'G1 G2 GTU'!$BA$17+'G1 G2 GTU'!$AY$17*COS($B41)</f>
        <v>0.13316965706070902</v>
      </c>
      <c r="V41" s="32">
        <f>'G1 G2 GTU'!$BB$17+'G1 G2 GTU'!$AY$17*SIN($B41)</f>
        <v>0.17077831048417286</v>
      </c>
    </row>
    <row r="42" spans="1:22" hidden="1" x14ac:dyDescent="0.15">
      <c r="A42" s="18">
        <f t="shared" si="0"/>
        <v>190</v>
      </c>
      <c r="B42" s="12">
        <f t="shared" si="1"/>
        <v>3.3161255787892263</v>
      </c>
      <c r="C42" s="18">
        <f>'G1 G2 GTU'!$Y$4+'G1 G2 GTU'!$W$4*COS($B42)</f>
        <v>-0.46679212381357671</v>
      </c>
      <c r="D42" s="9">
        <f>'G1 G2 GTU'!$Z$4+'G1 G2 GTU'!$W$4*SIN($B42)</f>
        <v>8.1480847686861743E-2</v>
      </c>
      <c r="E42" s="9">
        <f>'G1 G2 GTU'!$AF$4+'G1 G2 GTU'!$AD$4*COS($B42)</f>
        <v>-0.44201005476410804</v>
      </c>
      <c r="F42" s="9">
        <f>'G1 G2 GTU'!$AG$4+'G1 G2 GTU'!$AD$4*SIN($B42)</f>
        <v>8.8823572673956783E-2</v>
      </c>
      <c r="G42" s="9">
        <f>'G1 G2 GTU'!$AM$4+'G1 G2 GTU'!$AK$4*COS($B42)</f>
        <v>-0.41349794218060698</v>
      </c>
      <c r="H42" s="9">
        <f>'G1 G2 GTU'!$AN$4+'G1 G2 GTU'!$AK$4*SIN($B42)</f>
        <v>9.6824004975317873E-2</v>
      </c>
      <c r="I42" s="9">
        <f>'G1 G2 GTU'!$AT$4+'G1 G2 GTU'!$AR$4*COS($B42)</f>
        <v>-0.37912814675029216</v>
      </c>
      <c r="J42" s="9">
        <f>'G1 G2 GTU'!$AU$4+'G1 G2 GTU'!$AR$4*SIN($B42)</f>
        <v>0.10585730480700543</v>
      </c>
      <c r="K42" s="9">
        <f>'G1 G2 GTU'!$BA$4+'G1 G2 GTU'!$AY$4*COS($B42)</f>
        <v>-0.33340128284297627</v>
      </c>
      <c r="L42" s="32">
        <f>'G1 G2 GTU'!$BB$4+'G1 G2 GTU'!$AY$4*SIN($B42)</f>
        <v>0.11689316223294086</v>
      </c>
      <c r="M42" s="18">
        <f>'G1 G2 GTU'!$Y$17+'G1 G2 GTU'!$W$17*COS($B42)</f>
        <v>-8.9133012779633425E-2</v>
      </c>
      <c r="N42" s="9">
        <f>'G1 G2 GTU'!$Z$17+'G1 G2 GTU'!$W$17*SIN($B42)</f>
        <v>0.10191618777580111</v>
      </c>
      <c r="O42" s="9">
        <f>'G1 G2 GTU'!$AF$17+'G1 G2 GTU'!$AD$17*COS($B42)</f>
        <v>-4.3649986498328242E-2</v>
      </c>
      <c r="P42" s="9">
        <f>'G1 G2 GTU'!$AG$17+'G1 G2 GTU'!$AD$17*SIN($B42)</f>
        <v>0.1139924524180283</v>
      </c>
      <c r="Q42" s="9">
        <f>'G1 G2 GTU'!$AM$17+'G1 G2 GTU'!$AK$17*COS($B42)</f>
        <v>6.3761571496566138E-3</v>
      </c>
      <c r="R42" s="9">
        <f>'G1 G2 GTU'!$AN$17+'G1 G2 GTU'!$AK$17*SIN($B42)</f>
        <v>0.12686979122852735</v>
      </c>
      <c r="S42" s="9">
        <f>'G1 G2 GTU'!$AT$17+'G1 G2 GTU'!$AR$17*COS($B42)</f>
        <v>6.3600083846448385E-2</v>
      </c>
      <c r="T42" s="9">
        <f>'G1 G2 GTU'!$AU$17+'G1 G2 GTU'!$AR$17*SIN($B42)</f>
        <v>0.14101629339181743</v>
      </c>
      <c r="U42" s="9">
        <f>'G1 G2 GTU'!$BA$17+'G1 G2 GTU'!$AY$17*COS($B42)</f>
        <v>0.13489874920375181</v>
      </c>
      <c r="V42" s="32">
        <f>'G1 G2 GTU'!$BB$17+'G1 G2 GTU'!$AY$17*SIN($B42)</f>
        <v>0.15764455172737488</v>
      </c>
    </row>
    <row r="43" spans="1:22" hidden="1" x14ac:dyDescent="0.15">
      <c r="A43" s="18">
        <f t="shared" si="0"/>
        <v>195</v>
      </c>
      <c r="B43" s="12">
        <f t="shared" si="1"/>
        <v>3.4033920413889422</v>
      </c>
      <c r="C43" s="18">
        <f>'G1 G2 GTU'!$Y$4+'G1 G2 GTU'!$W$4*COS($B43)</f>
        <v>-0.46167980918456858</v>
      </c>
      <c r="D43" s="9">
        <f>'G1 G2 GTU'!$Z$4+'G1 G2 GTU'!$W$4*SIN($B43)</f>
        <v>5.8420686616398945E-2</v>
      </c>
      <c r="E43" s="9">
        <f>'G1 G2 GTU'!$AF$4+'G1 G2 GTU'!$AD$4*COS($B43)</f>
        <v>-0.43744254911553004</v>
      </c>
      <c r="F43" s="9">
        <f>'G1 G2 GTU'!$AG$4+'G1 G2 GTU'!$AD$4*SIN($B43)</f>
        <v>6.8220886104391171E-2</v>
      </c>
      <c r="G43" s="9">
        <f>'G1 G2 GTU'!$AM$4+'G1 G2 GTU'!$AK$4*COS($B43)</f>
        <v>-0.4095467624237224</v>
      </c>
      <c r="H43" s="9">
        <f>'G1 G2 GTU'!$AN$4+'G1 G2 GTU'!$AK$4*SIN($B43)</f>
        <v>7.9001384846441078E-2</v>
      </c>
      <c r="I43" s="9">
        <f>'G1 G2 GTU'!$AT$4+'G1 G2 GTU'!$AR$4*COS($B43)</f>
        <v>-0.37590560347358148</v>
      </c>
      <c r="J43" s="9">
        <f>'G1 G2 GTU'!$AU$4+'G1 G2 GTU'!$AR$4*SIN($B43)</f>
        <v>9.1321351445327603E-2</v>
      </c>
      <c r="K43" s="9">
        <f>'G1 G2 GTU'!$BA$4+'G1 G2 GTU'!$AY$4*COS($B43)</f>
        <v>-0.33112512751530898</v>
      </c>
      <c r="L43" s="32">
        <f>'G1 G2 GTU'!$BB$4+'G1 G2 GTU'!$AY$4*SIN($B43)</f>
        <v>0.10662608904077622</v>
      </c>
      <c r="M43" s="18">
        <f>'G1 G2 GTU'!$Y$17+'G1 G2 GTU'!$W$17*COS($B43)</f>
        <v>-8.263146779662911E-2</v>
      </c>
      <c r="N43" s="9">
        <f>'G1 G2 GTU'!$Z$17+'G1 G2 GTU'!$W$17*SIN($B43)</f>
        <v>7.2589613534022157E-2</v>
      </c>
      <c r="O43" s="9">
        <f>'G1 G2 GTU'!$AF$17+'G1 G2 GTU'!$AD$17*COS($B43)</f>
        <v>-3.7855232630130908E-2</v>
      </c>
      <c r="P43" s="9">
        <f>'G1 G2 GTU'!$AG$17+'G1 G2 GTU'!$AD$17*SIN($B43)</f>
        <v>8.7854006868121892E-2</v>
      </c>
      <c r="Q43" s="9">
        <f>'G1 G2 GTU'!$AM$17+'G1 G2 GTU'!$AK$17*COS($B43)</f>
        <v>1.1377013755730525E-2</v>
      </c>
      <c r="R43" s="9">
        <f>'G1 G2 GTU'!$AN$17+'G1 G2 GTU'!$AK$17*SIN($B43)</f>
        <v>0.10431238480991503</v>
      </c>
      <c r="S43" s="9">
        <f>'G1 G2 GTU'!$AT$17+'G1 G2 GTU'!$AR$17*COS($B43)</f>
        <v>6.7669038578147461E-2</v>
      </c>
      <c r="T43" s="9">
        <f>'G1 G2 GTU'!$AU$17+'G1 G2 GTU'!$AR$17*SIN($B43)</f>
        <v>0.12266242468252639</v>
      </c>
      <c r="U43" s="9">
        <f>'G1 G2 GTU'!$BA$17+'G1 G2 GTU'!$AY$17*COS($B43)</f>
        <v>0.13776594412868037</v>
      </c>
      <c r="V43" s="32">
        <f>'G1 G2 GTU'!$BB$17+'G1 G2 GTU'!$AY$17*SIN($B43)</f>
        <v>0.14471147119784286</v>
      </c>
    </row>
    <row r="44" spans="1:22" hidden="1" x14ac:dyDescent="0.15">
      <c r="A44" s="18">
        <f t="shared" si="0"/>
        <v>200</v>
      </c>
      <c r="B44" s="12">
        <f t="shared" si="1"/>
        <v>3.4906585039886591</v>
      </c>
      <c r="C44" s="18">
        <f>'G1 G2 GTU'!$Y$4+'G1 G2 GTU'!$W$4*COS($B44)</f>
        <v>-0.45457712299019698</v>
      </c>
      <c r="D44" s="9">
        <f>'G1 G2 GTU'!$Z$4+'G1 G2 GTU'!$W$4*SIN($B44)</f>
        <v>3.5893843999512939E-2</v>
      </c>
      <c r="E44" s="9">
        <f>'G1 G2 GTU'!$AF$4+'G1 G2 GTU'!$AD$4*COS($B44)</f>
        <v>-0.43109678175434468</v>
      </c>
      <c r="F44" s="9">
        <f>'G1 G2 GTU'!$AG$4+'G1 G2 GTU'!$AD$4*SIN($B44)</f>
        <v>4.8094683324649626E-2</v>
      </c>
      <c r="G44" s="9">
        <f>'G1 G2 GTU'!$AM$4+'G1 G2 GTU'!$AK$4*COS($B44)</f>
        <v>-0.40405727440366485</v>
      </c>
      <c r="H44" s="9">
        <f>'G1 G2 GTU'!$AN$4+'G1 G2 GTU'!$AK$4*SIN($B44)</f>
        <v>6.1590953174391394E-2</v>
      </c>
      <c r="I44" s="9">
        <f>'G1 G2 GTU'!$AT$4+'G1 G2 GTU'!$AR$4*COS($B44)</f>
        <v>-0.37142843113516871</v>
      </c>
      <c r="J44" s="9">
        <f>'G1 G2 GTU'!$AU$4+'G1 G2 GTU'!$AR$4*SIN($B44)</f>
        <v>7.7121574927533298E-2</v>
      </c>
      <c r="K44" s="9">
        <f>'G1 G2 GTU'!$BA$4+'G1 G2 GTU'!$AY$4*COS($B44)</f>
        <v>-0.32796279925594579</v>
      </c>
      <c r="L44" s="32">
        <f>'G1 G2 GTU'!$BB$4+'G1 G2 GTU'!$AY$4*SIN($B44)</f>
        <v>9.6596465170013704E-2</v>
      </c>
      <c r="M44" s="18">
        <f>'G1 G2 GTU'!$Y$17+'G1 G2 GTU'!$W$17*COS($B44)</f>
        <v>-7.3598683794868558E-2</v>
      </c>
      <c r="N44" s="9">
        <f>'G1 G2 GTU'!$Z$17+'G1 G2 GTU'!$W$17*SIN($B44)</f>
        <v>4.3941282743168789E-2</v>
      </c>
      <c r="O44" s="9">
        <f>'G1 G2 GTU'!$AF$17+'G1 G2 GTU'!$AD$17*COS($B44)</f>
        <v>-2.9804413913714634E-2</v>
      </c>
      <c r="P44" s="9">
        <f>'G1 G2 GTU'!$AG$17+'G1 G2 GTU'!$AD$17*SIN($B44)</f>
        <v>6.2320072072367685E-2</v>
      </c>
      <c r="Q44" s="9">
        <f>'G1 G2 GTU'!$AM$17+'G1 G2 GTU'!$AK$17*COS($B44)</f>
        <v>1.8324848103493468E-2</v>
      </c>
      <c r="R44" s="9">
        <f>'G1 G2 GTU'!$AN$17+'G1 G2 GTU'!$AK$17*SIN($B44)</f>
        <v>8.2276669504869407E-2</v>
      </c>
      <c r="S44" s="9">
        <f>'G1 G2 GTU'!$AT$17+'G1 G2 GTU'!$AR$17*COS($B44)</f>
        <v>7.3322154768292735E-2</v>
      </c>
      <c r="T44" s="9">
        <f>'G1 G2 GTU'!$AU$17+'G1 G2 GTU'!$AR$17*SIN($B44)</f>
        <v>0.10473303075670631</v>
      </c>
      <c r="U44" s="9">
        <f>'G1 G2 GTU'!$BA$17+'G1 G2 GTU'!$AY$17*COS($B44)</f>
        <v>0.14174942075085645</v>
      </c>
      <c r="V44" s="32">
        <f>'G1 G2 GTU'!$BB$17+'G1 G2 GTU'!$AY$17*SIN($B44)</f>
        <v>0.1320774974476138</v>
      </c>
    </row>
    <row r="45" spans="1:22" hidden="1" x14ac:dyDescent="0.15">
      <c r="A45" s="18">
        <f t="shared" si="0"/>
        <v>205</v>
      </c>
      <c r="B45" s="12">
        <f t="shared" si="1"/>
        <v>3.5779249665883754</v>
      </c>
      <c r="C45" s="18">
        <f>'G1 G2 GTU'!$Y$4+'G1 G2 GTU'!$W$4*COS($B45)</f>
        <v>-0.44553812096112028</v>
      </c>
      <c r="D45" s="9">
        <f>'G1 G2 GTU'!$Z$4+'G1 G2 GTU'!$W$4*SIN($B45)</f>
        <v>1.4071762710598013E-2</v>
      </c>
      <c r="E45" s="9">
        <f>'G1 G2 GTU'!$AF$4+'G1 G2 GTU'!$AD$4*COS($B45)</f>
        <v>-0.4230210478018499</v>
      </c>
      <c r="F45" s="9">
        <f>'G1 G2 GTU'!$AG$4+'G1 G2 GTU'!$AD$4*SIN($B45)</f>
        <v>2.8598136890419817E-2</v>
      </c>
      <c r="G45" s="9">
        <f>'G1 G2 GTU'!$AM$4+'G1 G2 GTU'!$AK$4*COS($B45)</f>
        <v>-0.3970712564389105</v>
      </c>
      <c r="H45" s="9">
        <f>'G1 G2 GTU'!$AN$4+'G1 G2 GTU'!$AK$4*SIN($B45)</f>
        <v>4.4725213856899482E-2</v>
      </c>
      <c r="I45" s="9">
        <f>'G1 G2 GTU'!$AT$4+'G1 G2 GTU'!$AR$4*COS($B45)</f>
        <v>-0.36573070371993982</v>
      </c>
      <c r="J45" s="9">
        <f>'G1 G2 GTU'!$AU$4+'G1 G2 GTU'!$AR$4*SIN($B45)</f>
        <v>6.3366044126982643E-2</v>
      </c>
      <c r="K45" s="9">
        <f>'G1 G2 GTU'!$BA$4+'G1 G2 GTU'!$AY$4*COS($B45)</f>
        <v>-0.3239383652924066</v>
      </c>
      <c r="L45" s="32">
        <f>'G1 G2 GTU'!$BB$4+'G1 G2 GTU'!$AY$4*SIN($B45)</f>
        <v>8.6880622114362427E-2</v>
      </c>
      <c r="M45" s="18">
        <f>'G1 G2 GTU'!$Y$17+'G1 G2 GTU'!$W$17*COS($B45)</f>
        <v>-6.2103405714749371E-2</v>
      </c>
      <c r="N45" s="9">
        <f>'G1 G2 GTU'!$Z$17+'G1 G2 GTU'!$W$17*SIN($B45)</f>
        <v>1.6189226498894899E-2</v>
      </c>
      <c r="O45" s="9">
        <f>'G1 G2 GTU'!$AF$17+'G1 G2 GTU'!$AD$17*COS($B45)</f>
        <v>-1.9558801940728843E-2</v>
      </c>
      <c r="P45" s="9">
        <f>'G1 G2 GTU'!$AG$17+'G1 G2 GTU'!$AD$17*SIN($B45)</f>
        <v>3.7584976692373123E-2</v>
      </c>
      <c r="Q45" s="9">
        <f>'G1 G2 GTU'!$AM$17+'G1 G2 GTU'!$AK$17*COS($B45)</f>
        <v>2.7166782978341797E-2</v>
      </c>
      <c r="R45" s="9">
        <f>'G1 G2 GTU'!$AN$17+'G1 G2 GTU'!$AK$17*SIN($B45)</f>
        <v>6.0930350412390921E-2</v>
      </c>
      <c r="S45" s="9">
        <f>'G1 G2 GTU'!$AT$17+'G1 G2 GTU'!$AR$17*COS($B45)</f>
        <v>8.0516408789232219E-2</v>
      </c>
      <c r="T45" s="9">
        <f>'G1 G2 GTU'!$AU$17+'G1 G2 GTU'!$AR$17*SIN($B45)</f>
        <v>8.7364565128197028E-2</v>
      </c>
      <c r="U45" s="9">
        <f>'G1 G2 GTU'!$BA$17+'G1 G2 GTU'!$AY$17*COS($B45)</f>
        <v>0.14681886240789629</v>
      </c>
      <c r="V45" s="32">
        <f>'G1 G2 GTU'!$BB$17+'G1 G2 GTU'!$AY$17*SIN($B45)</f>
        <v>0.11983878264552908</v>
      </c>
    </row>
    <row r="46" spans="1:22" hidden="1" x14ac:dyDescent="0.15">
      <c r="A46" s="18">
        <f t="shared" si="0"/>
        <v>210</v>
      </c>
      <c r="B46" s="12">
        <f t="shared" si="1"/>
        <v>3.6651914291880923</v>
      </c>
      <c r="C46" s="18">
        <f>'G1 G2 GTU'!$Y$4+'G1 G2 GTU'!$W$4*COS($B46)</f>
        <v>-0.4346315953606783</v>
      </c>
      <c r="D46" s="9">
        <f>'G1 G2 GTU'!$Z$4+'G1 G2 GTU'!$W$4*SIN($B46)</f>
        <v>-6.8794780352044449E-3</v>
      </c>
      <c r="E46" s="9">
        <f>'G1 G2 GTU'!$AF$4+'G1 G2 GTU'!$AD$4*COS($B46)</f>
        <v>-0.41327680846968551</v>
      </c>
      <c r="F46" s="9">
        <f>'G1 G2 GTU'!$AG$4+'G1 G2 GTU'!$AD$4*SIN($B46)</f>
        <v>9.8796272924026179E-3</v>
      </c>
      <c r="G46" s="9">
        <f>'G1 G2 GTU'!$AM$4+'G1 G2 GTU'!$AK$4*COS($B46)</f>
        <v>-0.38864187634444419</v>
      </c>
      <c r="H46" s="9">
        <f>'G1 G2 GTU'!$AN$4+'G1 G2 GTU'!$AK$4*SIN($B46)</f>
        <v>2.8532525353983096E-2</v>
      </c>
      <c r="I46" s="9">
        <f>'G1 G2 GTU'!$AT$4+'G1 G2 GTU'!$AR$4*COS($B46)</f>
        <v>-0.35885578437390647</v>
      </c>
      <c r="J46" s="9">
        <f>'G1 G2 GTU'!$AU$4+'G1 G2 GTU'!$AR$4*SIN($B46)</f>
        <v>5.01594469388843E-2</v>
      </c>
      <c r="K46" s="9">
        <f>'G1 G2 GTU'!$BA$4+'G1 G2 GTU'!$AY$4*COS($B46)</f>
        <v>-0.3190824539971735</v>
      </c>
      <c r="L46" s="32">
        <f>'G1 G2 GTU'!$BB$4+'G1 G2 GTU'!$AY$4*SIN($B46)</f>
        <v>7.7552503306062254E-2</v>
      </c>
      <c r="M46" s="18">
        <f>'G1 G2 GTU'!$Y$17+'G1 G2 GTU'!$W$17*COS($B46)</f>
        <v>-4.8233119563499849E-2</v>
      </c>
      <c r="N46" s="9">
        <f>'G1 G2 GTU'!$Z$17+'G1 G2 GTU'!$W$17*SIN($B46)</f>
        <v>-1.0455345293631124E-2</v>
      </c>
      <c r="O46" s="9">
        <f>'G1 G2 GTU'!$AF$17+'G1 G2 GTU'!$AD$17*COS($B46)</f>
        <v>-7.1963720047574231E-3</v>
      </c>
      <c r="P46" s="9">
        <f>'G1 G2 GTU'!$AG$17+'G1 G2 GTU'!$AD$17*SIN($B46)</f>
        <v>1.3836969739438709E-2</v>
      </c>
      <c r="Q46" s="9">
        <f>'G1 G2 GTU'!$AM$17+'G1 G2 GTU'!$AK$17*COS($B46)</f>
        <v>3.7835525916971757E-2</v>
      </c>
      <c r="R46" s="9">
        <f>'G1 G2 GTU'!$AN$17+'G1 G2 GTU'!$AK$17*SIN($B46)</f>
        <v>4.043588591003297E-2</v>
      </c>
      <c r="S46" s="9">
        <f>'G1 G2 GTU'!$AT$17+'G1 G2 GTU'!$AR$17*COS($B46)</f>
        <v>8.9197048023857306E-2</v>
      </c>
      <c r="T46" s="9">
        <f>'G1 G2 GTU'!$AU$17+'G1 G2 GTU'!$AR$17*SIN($B46)</f>
        <v>7.068921230779758E-2</v>
      </c>
      <c r="U46" s="9">
        <f>'G1 G2 GTU'!$BA$17+'G1 G2 GTU'!$AY$17*COS($B46)</f>
        <v>0.15293568758777729</v>
      </c>
      <c r="V46" s="32">
        <f>'G1 G2 GTU'!$BB$17+'G1 G2 GTU'!$AY$17*SIN($B46)</f>
        <v>0.1080884708011705</v>
      </c>
    </row>
    <row r="47" spans="1:22" hidden="1" x14ac:dyDescent="0.15">
      <c r="A47" s="18">
        <f t="shared" si="0"/>
        <v>215</v>
      </c>
      <c r="B47" s="12">
        <f t="shared" si="1"/>
        <v>3.7524578917878082</v>
      </c>
      <c r="C47" s="18">
        <f>'G1 G2 GTU'!$Y$4+'G1 G2 GTU'!$W$4*COS($B47)</f>
        <v>-0.42194055143423081</v>
      </c>
      <c r="D47" s="9">
        <f>'G1 G2 GTU'!$Z$4+'G1 G2 GTU'!$W$4*SIN($B47)</f>
        <v>-2.6800426645113562E-2</v>
      </c>
      <c r="E47" s="9">
        <f>'G1 G2 GTU'!$AF$4+'G1 G2 GTU'!$AD$4*COS($B47)</f>
        <v>-0.40193822330290208</v>
      </c>
      <c r="F47" s="9">
        <f>'G1 G2 GTU'!$AG$4+'G1 G2 GTU'!$AD$4*SIN($B47)</f>
        <v>-7.918386308815667E-3</v>
      </c>
      <c r="G47" s="9">
        <f>'G1 G2 GTU'!$AM$4+'G1 G2 GTU'!$AK$4*COS($B47)</f>
        <v>-0.37883328679258366</v>
      </c>
      <c r="H47" s="9">
        <f>'G1 G2 GTU'!$AN$4+'G1 G2 GTU'!$AK$4*SIN($B47)</f>
        <v>1.3136123802562322E-2</v>
      </c>
      <c r="I47" s="9">
        <f>'G1 G2 GTU'!$AT$4+'G1 G2 GTU'!$AR$4*COS($B47)</f>
        <v>-0.35085599538448187</v>
      </c>
      <c r="J47" s="9">
        <f>'G1 G2 GTU'!$AU$4+'G1 G2 GTU'!$AR$4*SIN($B47)</f>
        <v>3.7602293542201251E-2</v>
      </c>
      <c r="K47" s="9">
        <f>'G1 G2 GTU'!$BA$4+'G1 G2 GTU'!$AY$4*COS($B47)</f>
        <v>-0.31343202178728269</v>
      </c>
      <c r="L47" s="32">
        <f>'G1 G2 GTU'!$BB$4+'G1 G2 GTU'!$AY$4*SIN($B47)</f>
        <v>6.868310136171657E-2</v>
      </c>
      <c r="M47" s="18">
        <f>'G1 G2 GTU'!$Y$17+'G1 G2 GTU'!$W$17*COS($B47)</f>
        <v>-3.2093386593838924E-2</v>
      </c>
      <c r="N47" s="9">
        <f>'G1 G2 GTU'!$Z$17+'G1 G2 GTU'!$W$17*SIN($B47)</f>
        <v>-3.5789651354635521E-2</v>
      </c>
      <c r="O47" s="9">
        <f>'G1 G2 GTU'!$AF$17+'G1 G2 GTU'!$AD$17*COS($B47)</f>
        <v>7.1887903377474416E-3</v>
      </c>
      <c r="P47" s="9">
        <f>'G1 G2 GTU'!$AG$17+'G1 G2 GTU'!$AD$17*SIN($B47)</f>
        <v>-8.7432121140848251E-3</v>
      </c>
      <c r="Q47" s="9">
        <f>'G1 G2 GTU'!$AM$17+'G1 G2 GTU'!$AK$17*COS($B47)</f>
        <v>5.0249881343657044E-2</v>
      </c>
      <c r="R47" s="9">
        <f>'G1 G2 GTU'!$AN$17+'G1 G2 GTU'!$AK$17*SIN($B47)</f>
        <v>2.0949251247554784E-2</v>
      </c>
      <c r="S47" s="9">
        <f>'G1 G2 GTU'!$AT$17+'G1 G2 GTU'!$AR$17*COS($B47)</f>
        <v>9.9298007566079066E-2</v>
      </c>
      <c r="T47" s="9">
        <f>'G1 G2 GTU'!$AU$17+'G1 G2 GTU'!$AR$17*SIN($B47)</f>
        <v>5.4833881799324774E-2</v>
      </c>
      <c r="U47" s="9">
        <f>'G1 G2 GTU'!$BA$17+'G1 G2 GTU'!$AY$17*COS($B47)</f>
        <v>0.16005334355744044</v>
      </c>
      <c r="V47" s="32">
        <f>'G1 G2 GTU'!$BB$17+'G1 G2 GTU'!$AY$17*SIN($B47)</f>
        <v>9.6915988882706028E-2</v>
      </c>
    </row>
    <row r="48" spans="1:22" hidden="1" x14ac:dyDescent="0.15">
      <c r="A48" s="18">
        <f t="shared" si="0"/>
        <v>220</v>
      </c>
      <c r="B48" s="12">
        <f t="shared" si="1"/>
        <v>3.839724354387525</v>
      </c>
      <c r="C48" s="18">
        <f>'G1 G2 GTU'!$Y$4+'G1 G2 GTU'!$W$4*COS($B48)</f>
        <v>-0.40756157568911977</v>
      </c>
      <c r="D48" s="9">
        <f>'G1 G2 GTU'!$Z$4+'G1 G2 GTU'!$W$4*SIN($B48)</f>
        <v>-4.5539472671610626E-2</v>
      </c>
      <c r="E48" s="9">
        <f>'G1 G2 GTU'!$AF$4+'G1 G2 GTU'!$AD$4*COS($B48)</f>
        <v>-0.38909158578104347</v>
      </c>
      <c r="F48" s="9">
        <f>'G1 G2 GTU'!$AG$4+'G1 G2 GTU'!$AD$4*SIN($B48)</f>
        <v>-2.4660450282995655E-2</v>
      </c>
      <c r="G48" s="9">
        <f>'G1 G2 GTU'!$AM$4+'G1 G2 GTU'!$AK$4*COS($B48)</f>
        <v>-0.36772013707240669</v>
      </c>
      <c r="H48" s="9">
        <f>'G1 G2 GTU'!$AN$4+'G1 G2 GTU'!$AK$4*SIN($B48)</f>
        <v>-1.3468148849553885E-3</v>
      </c>
      <c r="I48" s="9">
        <f>'G1 G2 GTU'!$AT$4+'G1 G2 GTU'!$AR$4*COS($B48)</f>
        <v>-0.34179221997628018</v>
      </c>
      <c r="J48" s="9">
        <f>'G1 G2 GTU'!$AU$4+'G1 G2 GTU'!$AR$4*SIN($B48)</f>
        <v>2.57901514564986E-2</v>
      </c>
      <c r="K48" s="9">
        <f>'G1 G2 GTU'!$BA$4+'G1 G2 GTU'!$AY$4*COS($B48)</f>
        <v>-0.30703007186367565</v>
      </c>
      <c r="L48" s="32">
        <f>'G1 G2 GTU'!$BB$4+'G1 G2 GTU'!$AY$4*SIN($B48)</f>
        <v>6.0339917785613054E-2</v>
      </c>
      <c r="M48" s="18">
        <f>'G1 G2 GTU'!$Y$17+'G1 G2 GTU'!$W$17*COS($B48)</f>
        <v>-1.3807039919102704E-2</v>
      </c>
      <c r="N48" s="9">
        <f>'G1 G2 GTU'!$Z$17+'G1 G2 GTU'!$W$17*SIN($B48)</f>
        <v>-5.9620882317722168E-2</v>
      </c>
      <c r="O48" s="9">
        <f>'G1 G2 GTU'!$AF$17+'G1 G2 GTU'!$AD$17*COS($B48)</f>
        <v>2.3487205315360998E-2</v>
      </c>
      <c r="P48" s="9">
        <f>'G1 G2 GTU'!$AG$17+'G1 G2 GTU'!$AD$17*SIN($B48)</f>
        <v>-2.9983720050005908E-2</v>
      </c>
      <c r="Q48" s="9">
        <f>'G1 G2 GTU'!$AM$17+'G1 G2 GTU'!$AK$17*COS($B48)</f>
        <v>6.4315368517608135E-2</v>
      </c>
      <c r="R48" s="9">
        <f>'G1 G2 GTU'!$AN$17+'G1 G2 GTU'!$AK$17*SIN($B48)</f>
        <v>2.6187514810892265E-3</v>
      </c>
      <c r="S48" s="9">
        <f>'G1 G2 GTU'!$AT$17+'G1 G2 GTU'!$AR$17*COS($B48)</f>
        <v>0.11074241301465529</v>
      </c>
      <c r="T48" s="9">
        <f>'G1 G2 GTU'!$AU$17+'G1 G2 GTU'!$AR$17*SIN($B48)</f>
        <v>3.9919242241658132E-2</v>
      </c>
      <c r="U48" s="9">
        <f>'G1 G2 GTU'!$BA$17+'G1 G2 GTU'!$AY$17*COS($B48)</f>
        <v>0.16811766065719858</v>
      </c>
      <c r="V48" s="32">
        <f>'G1 G2 GTU'!$BB$17+'G1 G2 GTU'!$AY$17*SIN($B48)</f>
        <v>8.6406366223664058E-2</v>
      </c>
    </row>
    <row r="49" spans="1:22" hidden="1" x14ac:dyDescent="0.15">
      <c r="A49" s="18">
        <f t="shared" si="0"/>
        <v>225</v>
      </c>
      <c r="B49" s="12">
        <f t="shared" si="1"/>
        <v>3.9269908169872414</v>
      </c>
      <c r="C49" s="18">
        <f>'G1 G2 GTU'!$Y$4+'G1 G2 GTU'!$W$4*COS($B49)</f>
        <v>-0.39160410081302843</v>
      </c>
      <c r="D49" s="9">
        <f>'G1 G2 GTU'!$Z$4+'G1 G2 GTU'!$W$4*SIN($B49)</f>
        <v>-6.2954000659488418E-2</v>
      </c>
      <c r="E49" s="9">
        <f>'G1 G2 GTU'!$AF$4+'G1 G2 GTU'!$AD$4*COS($B49)</f>
        <v>-0.37483466657266307</v>
      </c>
      <c r="F49" s="9">
        <f>'G1 G2 GTU'!$AG$4+'G1 G2 GTU'!$AD$4*SIN($B49)</f>
        <v>-4.0219147414159023E-2</v>
      </c>
      <c r="G49" s="9">
        <f>'G1 G2 GTU'!$AM$4+'G1 G2 GTU'!$AK$4*COS($B49)</f>
        <v>-0.35538700496358744</v>
      </c>
      <c r="H49" s="9">
        <f>'G1 G2 GTU'!$AN$4+'G1 G2 GTU'!$AK$4*SIN($B49)</f>
        <v>-1.4806066800120365E-2</v>
      </c>
      <c r="I49" s="9">
        <f>'G1 G2 GTU'!$AT$4+'G1 G2 GTU'!$AR$4*COS($B49)</f>
        <v>-0.33173343895301499</v>
      </c>
      <c r="J49" s="9">
        <f>'G1 G2 GTU'!$AU$4+'G1 G2 GTU'!$AR$4*SIN($B49)</f>
        <v>1.4812918215415041E-2</v>
      </c>
      <c r="K49" s="9">
        <f>'G1 G2 GTU'!$BA$4+'G1 G2 GTU'!$AY$4*COS($B49)</f>
        <v>-0.29992532693087415</v>
      </c>
      <c r="L49" s="32">
        <f>'G1 G2 GTU'!$BB$4+'G1 G2 GTU'!$AY$4*SIN($B49)</f>
        <v>5.2586449242517902E-2</v>
      </c>
      <c r="M49" s="18">
        <f>'G1 G2 GTU'!$Y$17+'G1 G2 GTU'!$W$17*COS($B49)</f>
        <v>6.4867503209158628E-3</v>
      </c>
      <c r="N49" s="9">
        <f>'G1 G2 GTU'!$Z$17+'G1 G2 GTU'!$W$17*SIN($B49)</f>
        <v>-8.1767668125571069E-2</v>
      </c>
      <c r="O49" s="9">
        <f>'G1 G2 GTU'!$AF$17+'G1 G2 GTU'!$AD$17*COS($B49)</f>
        <v>4.1574832148851326E-2</v>
      </c>
      <c r="P49" s="9">
        <f>'G1 G2 GTU'!$AG$17+'G1 G2 GTU'!$AD$17*SIN($B49)</f>
        <v>-4.9722900977562628E-2</v>
      </c>
      <c r="Q49" s="9">
        <f>'G1 G2 GTU'!$AM$17+'G1 G2 GTU'!$AK$17*COS($B49)</f>
        <v>7.9924940588457588E-2</v>
      </c>
      <c r="R49" s="9">
        <f>'G1 G2 GTU'!$AN$17+'G1 G2 GTU'!$AK$17*SIN($B49)</f>
        <v>-1.4416107217882335E-2</v>
      </c>
      <c r="S49" s="9">
        <f>'G1 G2 GTU'!$AT$17+'G1 G2 GTU'!$AR$17*COS($B49)</f>
        <v>0.12344316553380116</v>
      </c>
      <c r="T49" s="9">
        <f>'G1 G2 GTU'!$AU$17+'G1 G2 GTU'!$AR$17*SIN($B49)</f>
        <v>2.6058803047537243E-2</v>
      </c>
      <c r="U49" s="9">
        <f>'G1 G2 GTU'!$BA$17+'G1 G2 GTU'!$AY$17*COS($B49)</f>
        <v>0.17706726456455457</v>
      </c>
      <c r="V49" s="32">
        <f>'G1 G2 GTU'!$BB$17+'G1 G2 GTU'!$AY$17*SIN($B49)</f>
        <v>7.6639587398363643E-2</v>
      </c>
    </row>
    <row r="50" spans="1:22" hidden="1" x14ac:dyDescent="0.15">
      <c r="A50" s="18">
        <f t="shared" si="0"/>
        <v>230</v>
      </c>
      <c r="B50" s="12">
        <f t="shared" si="1"/>
        <v>4.0142572795869578</v>
      </c>
      <c r="C50" s="18">
        <f>'G1 G2 GTU'!$Y$4+'G1 G2 GTU'!$W$4*COS($B50)</f>
        <v>-0.37418957282515064</v>
      </c>
      <c r="D50" s="9">
        <f>'G1 G2 GTU'!$Z$4+'G1 G2 GTU'!$W$4*SIN($B50)</f>
        <v>-7.8911475535579728E-2</v>
      </c>
      <c r="E50" s="9">
        <f>'G1 G2 GTU'!$AF$4+'G1 G2 GTU'!$AD$4*COS($B50)</f>
        <v>-0.35927596944149975</v>
      </c>
      <c r="F50" s="9">
        <f>'G1 G2 GTU'!$AG$4+'G1 G2 GTU'!$AD$4*SIN($B50)</f>
        <v>-5.4476066622539426E-2</v>
      </c>
      <c r="G50" s="9">
        <f>'G1 G2 GTU'!$AM$4+'G1 G2 GTU'!$AK$4*COS($B50)</f>
        <v>-0.34192775304842243</v>
      </c>
      <c r="H50" s="9">
        <f>'G1 G2 GTU'!$AN$4+'G1 G2 GTU'!$AK$4*SIN($B50)</f>
        <v>-2.7139198908939732E-2</v>
      </c>
      <c r="I50" s="9">
        <f>'G1 G2 GTU'!$AT$4+'G1 G2 GTU'!$AR$4*COS($B50)</f>
        <v>-0.32075620571193147</v>
      </c>
      <c r="J50" s="9">
        <f>'G1 G2 GTU'!$AU$4+'G1 G2 GTU'!$AR$4*SIN($B50)</f>
        <v>4.754137192149871E-3</v>
      </c>
      <c r="K50" s="9">
        <f>'G1 G2 GTU'!$BA$4+'G1 G2 GTU'!$AY$4*COS($B50)</f>
        <v>-0.29217185838777898</v>
      </c>
      <c r="L50" s="32">
        <f>'G1 G2 GTU'!$BB$4+'G1 G2 GTU'!$AY$4*SIN($B50)</f>
        <v>4.5481704309716361E-2</v>
      </c>
      <c r="M50" s="18">
        <f>'G1 G2 GTU'!$Y$17+'G1 G2 GTU'!$W$17*COS($B50)</f>
        <v>2.8633536128764764E-2</v>
      </c>
      <c r="N50" s="9">
        <f>'G1 G2 GTU'!$Z$17+'G1 G2 GTU'!$W$17*SIN($B50)</f>
        <v>-0.10206145836558966</v>
      </c>
      <c r="O50" s="9">
        <f>'G1 G2 GTU'!$AF$17+'G1 G2 GTU'!$AD$17*COS($B50)</f>
        <v>6.1314013076408047E-2</v>
      </c>
      <c r="P50" s="9">
        <f>'G1 G2 GTU'!$AG$17+'G1 G2 GTU'!$AD$17*SIN($B50)</f>
        <v>-6.7810527811052956E-2</v>
      </c>
      <c r="Q50" s="9">
        <f>'G1 G2 GTU'!$AM$17+'G1 G2 GTU'!$AK$17*COS($B50)</f>
        <v>9.6959799287429149E-2</v>
      </c>
      <c r="R50" s="9">
        <f>'G1 G2 GTU'!$AN$17+'G1 G2 GTU'!$AK$17*SIN($B50)</f>
        <v>-3.0025679288731816E-2</v>
      </c>
      <c r="S50" s="9">
        <f>'G1 G2 GTU'!$AT$17+'G1 G2 GTU'!$AR$17*COS($B50)</f>
        <v>0.13730360472792205</v>
      </c>
      <c r="T50" s="9">
        <f>'G1 G2 GTU'!$AU$17+'G1 G2 GTU'!$AR$17*SIN($B50)</f>
        <v>1.3358050528391341E-2</v>
      </c>
      <c r="U50" s="9">
        <f>'G1 G2 GTU'!$BA$17+'G1 G2 GTU'!$AY$17*COS($B50)</f>
        <v>0.18683404338985499</v>
      </c>
      <c r="V50" s="32">
        <f>'G1 G2 GTU'!$BB$17+'G1 G2 GTU'!$AY$17*SIN($B50)</f>
        <v>6.7689983491007619E-2</v>
      </c>
    </row>
    <row r="51" spans="1:22" hidden="1" x14ac:dyDescent="0.15">
      <c r="A51" s="18">
        <f t="shared" si="0"/>
        <v>235</v>
      </c>
      <c r="B51" s="12">
        <f t="shared" si="1"/>
        <v>4.1015237421866741</v>
      </c>
      <c r="C51" s="18">
        <f>'G1 G2 GTU'!$Y$4+'G1 G2 GTU'!$W$4*COS($B51)</f>
        <v>-0.35545052679865369</v>
      </c>
      <c r="D51" s="9">
        <f>'G1 G2 GTU'!$Z$4+'G1 G2 GTU'!$W$4*SIN($B51)</f>
        <v>-9.3290451280690745E-2</v>
      </c>
      <c r="E51" s="9">
        <f>'G1 G2 GTU'!$AF$4+'G1 G2 GTU'!$AD$4*COS($B51)</f>
        <v>-0.34253390546731982</v>
      </c>
      <c r="F51" s="9">
        <f>'G1 G2 GTU'!$AG$4+'G1 G2 GTU'!$AD$4*SIN($B51)</f>
        <v>-6.7322704144397949E-2</v>
      </c>
      <c r="G51" s="9">
        <f>'G1 G2 GTU'!$AM$4+'G1 G2 GTU'!$AK$4*COS($B51)</f>
        <v>-0.32744481436090478</v>
      </c>
      <c r="H51" s="9">
        <f>'G1 G2 GTU'!$AN$4+'G1 G2 GTU'!$AK$4*SIN($B51)</f>
        <v>-3.8252348629116584E-2</v>
      </c>
      <c r="I51" s="9">
        <f>'G1 G2 GTU'!$AT$4+'G1 G2 GTU'!$AR$4*COS($B51)</f>
        <v>-0.30894406362622884</v>
      </c>
      <c r="J51" s="9">
        <f>'G1 G2 GTU'!$AU$4+'G1 G2 GTU'!$AR$4*SIN($B51)</f>
        <v>-4.3096382160518198E-3</v>
      </c>
      <c r="K51" s="9">
        <f>'G1 G2 GTU'!$BA$4+'G1 G2 GTU'!$AY$4*COS($B51)</f>
        <v>-0.28382867481167551</v>
      </c>
      <c r="L51" s="32">
        <f>'G1 G2 GTU'!$BB$4+'G1 G2 GTU'!$AY$4*SIN($B51)</f>
        <v>3.9079754386109347E-2</v>
      </c>
      <c r="M51" s="18">
        <f>'G1 G2 GTU'!$Y$17+'G1 G2 GTU'!$W$17*COS($B51)</f>
        <v>5.24647670918513E-2</v>
      </c>
      <c r="N51" s="9">
        <f>'G1 G2 GTU'!$Z$17+'G1 G2 GTU'!$W$17*SIN($B51)</f>
        <v>-0.12034780504032583</v>
      </c>
      <c r="O51" s="9">
        <f>'G1 G2 GTU'!$AF$17+'G1 G2 GTU'!$AD$17*COS($B51)</f>
        <v>8.2554521012329019E-2</v>
      </c>
      <c r="P51" s="9">
        <f>'G1 G2 GTU'!$AG$17+'G1 G2 GTU'!$AD$17*SIN($B51)</f>
        <v>-8.4108942788666458E-2</v>
      </c>
      <c r="Q51" s="9">
        <f>'G1 G2 GTU'!$AM$17+'G1 G2 GTU'!$AK$17*COS($B51)</f>
        <v>0.11529029905389462</v>
      </c>
      <c r="R51" s="9">
        <f>'G1 G2 GTU'!$AN$17+'G1 G2 GTU'!$AK$17*SIN($B51)</f>
        <v>-4.4091166462682824E-2</v>
      </c>
      <c r="S51" s="9">
        <f>'G1 G2 GTU'!$AT$17+'G1 G2 GTU'!$AR$17*COS($B51)</f>
        <v>0.15221824428558861</v>
      </c>
      <c r="T51" s="9">
        <f>'G1 G2 GTU'!$AU$17+'G1 G2 GTU'!$AR$17*SIN($B51)</f>
        <v>1.9136450798152016E-3</v>
      </c>
      <c r="U51" s="9">
        <f>'G1 G2 GTU'!$BA$17+'G1 G2 GTU'!$AY$17*COS($B51)</f>
        <v>0.19734366604889692</v>
      </c>
      <c r="V51" s="32">
        <f>'G1 G2 GTU'!$BB$17+'G1 G2 GTU'!$AY$17*SIN($B51)</f>
        <v>5.962566639124954E-2</v>
      </c>
    </row>
    <row r="52" spans="1:22" hidden="1" x14ac:dyDescent="0.15">
      <c r="A52" s="18">
        <f t="shared" si="0"/>
        <v>240</v>
      </c>
      <c r="B52" s="12">
        <f t="shared" si="1"/>
        <v>4.1887902047863905</v>
      </c>
      <c r="C52" s="18">
        <f>'G1 G2 GTU'!$Y$4+'G1 G2 GTU'!$W$4*COS($B52)</f>
        <v>-0.33552957818874452</v>
      </c>
      <c r="D52" s="9">
        <f>'G1 G2 GTU'!$Z$4+'G1 G2 GTU'!$W$4*SIN($B52)</f>
        <v>-0.10598149520713826</v>
      </c>
      <c r="E52" s="9">
        <f>'G1 G2 GTU'!$AF$4+'G1 G2 GTU'!$AD$4*COS($B52)</f>
        <v>-0.32473589186610147</v>
      </c>
      <c r="F52" s="9">
        <f>'G1 G2 GTU'!$AG$4+'G1 G2 GTU'!$AD$4*SIN($B52)</f>
        <v>-7.8661289311181437E-2</v>
      </c>
      <c r="G52" s="9">
        <f>'G1 G2 GTU'!$AM$4+'G1 G2 GTU'!$AK$4*COS($B52)</f>
        <v>-0.31204841280948398</v>
      </c>
      <c r="H52" s="9">
        <f>'G1 G2 GTU'!$AN$4+'G1 G2 GTU'!$AK$4*SIN($B52)</f>
        <v>-4.8060938180977147E-2</v>
      </c>
      <c r="I52" s="9">
        <f>'G1 G2 GTU'!$AT$4+'G1 G2 GTU'!$AR$4*COS($B52)</f>
        <v>-0.29638691022954577</v>
      </c>
      <c r="J52" s="9">
        <f>'G1 G2 GTU'!$AU$4+'G1 G2 GTU'!$AR$4*SIN($B52)</f>
        <v>-1.2309427205476398E-2</v>
      </c>
      <c r="K52" s="9">
        <f>'G1 G2 GTU'!$BA$4+'G1 G2 GTU'!$AY$4*COS($B52)</f>
        <v>-0.2749592728673298</v>
      </c>
      <c r="L52" s="32">
        <f>'G1 G2 GTU'!$BB$4+'G1 G2 GTU'!$AY$4*SIN($B52)</f>
        <v>3.3429322176218537E-2</v>
      </c>
      <c r="M52" s="18">
        <f>'G1 G2 GTU'!$Y$17+'G1 G2 GTU'!$W$17*COS($B52)</f>
        <v>7.7799073152855752E-2</v>
      </c>
      <c r="N52" s="9">
        <f>'G1 G2 GTU'!$Z$17+'G1 G2 GTU'!$W$17*SIN($B52)</f>
        <v>-0.13648753800998675</v>
      </c>
      <c r="O52" s="9">
        <f>'G1 G2 GTU'!$AF$17+'G1 G2 GTU'!$AD$17*COS($B52)</f>
        <v>0.10513470286585261</v>
      </c>
      <c r="P52" s="9">
        <f>'G1 G2 GTU'!$AG$17+'G1 G2 GTU'!$AD$17*SIN($B52)</f>
        <v>-9.8494105131171322E-2</v>
      </c>
      <c r="Q52" s="9">
        <f>'G1 G2 GTU'!$AM$17+'G1 G2 GTU'!$AK$17*COS($B52)</f>
        <v>0.13477693371637287</v>
      </c>
      <c r="R52" s="9">
        <f>'G1 G2 GTU'!$AN$17+'G1 G2 GTU'!$AK$17*SIN($B52)</f>
        <v>-5.6505521889368165E-2</v>
      </c>
      <c r="S52" s="9">
        <f>'G1 G2 GTU'!$AT$17+'G1 G2 GTU'!$AR$17*COS($B52)</f>
        <v>0.16807357479406149</v>
      </c>
      <c r="T52" s="9">
        <f>'G1 G2 GTU'!$AU$17+'G1 G2 GTU'!$AR$17*SIN($B52)</f>
        <v>-8.1873144624066141E-3</v>
      </c>
      <c r="U52" s="9">
        <f>'G1 G2 GTU'!$BA$17+'G1 G2 GTU'!$AY$17*COS($B52)</f>
        <v>0.2085161479673614</v>
      </c>
      <c r="V52" s="32">
        <f>'G1 G2 GTU'!$BB$17+'G1 G2 GTU'!$AY$17*SIN($B52)</f>
        <v>5.2508010421586371E-2</v>
      </c>
    </row>
    <row r="53" spans="1:22" hidden="1" x14ac:dyDescent="0.15">
      <c r="A53" s="18">
        <f t="shared" si="0"/>
        <v>245</v>
      </c>
      <c r="B53" s="12">
        <f t="shared" si="1"/>
        <v>4.2760566673861069</v>
      </c>
      <c r="C53" s="18">
        <f>'G1 G2 GTU'!$Y$4+'G1 G2 GTU'!$W$4*COS($B53)</f>
        <v>-0.31457833744294217</v>
      </c>
      <c r="D53" s="9">
        <f>'G1 G2 GTU'!$Z$4+'G1 G2 GTU'!$W$4*SIN($B53)</f>
        <v>-0.11688802080758018</v>
      </c>
      <c r="E53" s="9">
        <f>'G1 G2 GTU'!$AF$4+'G1 G2 GTU'!$AD$4*COS($B53)</f>
        <v>-0.30601738226808439</v>
      </c>
      <c r="F53" s="9">
        <f>'G1 G2 GTU'!$AG$4+'G1 G2 GTU'!$AD$4*SIN($B53)</f>
        <v>-8.8405528643345777E-2</v>
      </c>
      <c r="G53" s="9">
        <f>'G1 G2 GTU'!$AM$4+'G1 G2 GTU'!$AK$4*COS($B53)</f>
        <v>-0.29585572430656765</v>
      </c>
      <c r="H53" s="9">
        <f>'G1 G2 GTU'!$AN$4+'G1 G2 GTU'!$AK$4*SIN($B53)</f>
        <v>-5.6490318275443485E-2</v>
      </c>
      <c r="I53" s="9">
        <f>'G1 G2 GTU'!$AT$4+'G1 G2 GTU'!$AR$4*COS($B53)</f>
        <v>-0.28318031304144747</v>
      </c>
      <c r="J53" s="9">
        <f>'G1 G2 GTU'!$AU$4+'G1 G2 GTU'!$AR$4*SIN($B53)</f>
        <v>-1.9184346551509746E-2</v>
      </c>
      <c r="K53" s="9">
        <f>'G1 G2 GTU'!$BA$4+'G1 G2 GTU'!$AY$4*COS($B53)</f>
        <v>-0.26563115405902965</v>
      </c>
      <c r="L53" s="32">
        <f>'G1 G2 GTU'!$BB$4+'G1 G2 GTU'!$AY$4*SIN($B53)</f>
        <v>2.8573410880985459E-2</v>
      </c>
      <c r="M53" s="18">
        <f>'G1 G2 GTU'!$Y$17+'G1 G2 GTU'!$W$17*COS($B53)</f>
        <v>0.10444364494538169</v>
      </c>
      <c r="N53" s="9">
        <f>'G1 G2 GTU'!$Z$17+'G1 G2 GTU'!$W$17*SIN($B53)</f>
        <v>-0.15035782416123628</v>
      </c>
      <c r="O53" s="9">
        <f>'G1 G2 GTU'!$AF$17+'G1 G2 GTU'!$AD$17*COS($B53)</f>
        <v>0.12888270981878694</v>
      </c>
      <c r="P53" s="9">
        <f>'G1 G2 GTU'!$AG$17+'G1 G2 GTU'!$AD$17*SIN($B53)</f>
        <v>-0.11085653506714274</v>
      </c>
      <c r="Q53" s="9">
        <f>'G1 G2 GTU'!$AM$17+'G1 G2 GTU'!$AK$17*COS($B53)</f>
        <v>0.15527139821873071</v>
      </c>
      <c r="R53" s="9">
        <f>'G1 G2 GTU'!$AN$17+'G1 G2 GTU'!$AK$17*SIN($B53)</f>
        <v>-6.717426482799807E-2</v>
      </c>
      <c r="S53" s="9">
        <f>'G1 G2 GTU'!$AT$17+'G1 G2 GTU'!$AR$17*COS($B53)</f>
        <v>0.18474892761446088</v>
      </c>
      <c r="T53" s="9">
        <f>'G1 G2 GTU'!$AU$17+'G1 G2 GTU'!$AR$17*SIN($B53)</f>
        <v>-1.6867953697031673E-2</v>
      </c>
      <c r="U53" s="9">
        <f>'G1 G2 GTU'!$BA$17+'G1 G2 GTU'!$AY$17*COS($B53)</f>
        <v>0.22026645981171994</v>
      </c>
      <c r="V53" s="32">
        <f>'G1 G2 GTU'!$BB$17+'G1 G2 GTU'!$AY$17*SIN($B53)</f>
        <v>4.6391185241705379E-2</v>
      </c>
    </row>
    <row r="54" spans="1:22" hidden="1" x14ac:dyDescent="0.15">
      <c r="A54" s="18">
        <f t="shared" si="0"/>
        <v>250</v>
      </c>
      <c r="B54" s="12">
        <f t="shared" si="1"/>
        <v>4.3633231299858233</v>
      </c>
      <c r="C54" s="18">
        <f>'G1 G2 GTU'!$Y$4+'G1 G2 GTU'!$W$4*COS($B54)</f>
        <v>-0.29275625615402723</v>
      </c>
      <c r="D54" s="9">
        <f>'G1 G2 GTU'!$Z$4+'G1 G2 GTU'!$W$4*SIN($B54)</f>
        <v>-0.12592702283665694</v>
      </c>
      <c r="E54" s="9">
        <f>'G1 G2 GTU'!$AF$4+'G1 G2 GTU'!$AD$4*COS($B54)</f>
        <v>-0.28652083583385457</v>
      </c>
      <c r="F54" s="9">
        <f>'G1 G2 GTU'!$AG$4+'G1 G2 GTU'!$AD$4*SIN($B54)</f>
        <v>-9.6481262595840611E-2</v>
      </c>
      <c r="G54" s="9">
        <f>'G1 G2 GTU'!$AM$4+'G1 G2 GTU'!$AK$4*COS($B54)</f>
        <v>-0.27898998498907573</v>
      </c>
      <c r="H54" s="9">
        <f>'G1 G2 GTU'!$AN$4+'G1 G2 GTU'!$AK$4*SIN($B54)</f>
        <v>-6.34763362401978E-2</v>
      </c>
      <c r="I54" s="9">
        <f>'G1 G2 GTU'!$AT$4+'G1 G2 GTU'!$AR$4*COS($B54)</f>
        <v>-0.26942478224089683</v>
      </c>
      <c r="J54" s="9">
        <f>'G1 G2 GTU'!$AU$4+'G1 G2 GTU'!$AR$4*SIN($B54)</f>
        <v>-2.4882073966738666E-2</v>
      </c>
      <c r="K54" s="9">
        <f>'G1 G2 GTU'!$BA$4+'G1 G2 GTU'!$AY$4*COS($B54)</f>
        <v>-0.25591531100337839</v>
      </c>
      <c r="L54" s="32">
        <f>'G1 G2 GTU'!$BB$4+'G1 G2 GTU'!$AY$4*SIN($B54)</f>
        <v>2.454897691744623E-2</v>
      </c>
      <c r="M54" s="18">
        <f>'G1 G2 GTU'!$Y$17+'G1 G2 GTU'!$W$17*COS($B54)</f>
        <v>0.13219570118965557</v>
      </c>
      <c r="N54" s="9">
        <f>'G1 G2 GTU'!$Z$17+'G1 G2 GTU'!$W$17*SIN($B54)</f>
        <v>-0.16185310224135552</v>
      </c>
      <c r="O54" s="9">
        <f>'G1 G2 GTU'!$AF$17+'G1 G2 GTU'!$AD$17*COS($B54)</f>
        <v>0.15361780519878149</v>
      </c>
      <c r="P54" s="9">
        <f>'G1 G2 GTU'!$AG$17+'G1 G2 GTU'!$AD$17*SIN($B54)</f>
        <v>-0.12110214704012859</v>
      </c>
      <c r="Q54" s="9">
        <f>'G1 G2 GTU'!$AM$17+'G1 G2 GTU'!$AK$17*COS($B54)</f>
        <v>0.1766177173112092</v>
      </c>
      <c r="R54" s="9">
        <f>'G1 G2 GTU'!$AN$17+'G1 G2 GTU'!$AK$17*SIN($B54)</f>
        <v>-7.6016199702846454E-2</v>
      </c>
      <c r="S54" s="9">
        <f>'G1 G2 GTU'!$AT$17+'G1 G2 GTU'!$AR$17*COS($B54)</f>
        <v>0.20211739324297012</v>
      </c>
      <c r="T54" s="9">
        <f>'G1 G2 GTU'!$AU$17+'G1 G2 GTU'!$AR$17*SIN($B54)</f>
        <v>-2.4062207717971185E-2</v>
      </c>
      <c r="U54" s="9">
        <f>'G1 G2 GTU'!$BA$17+'G1 G2 GTU'!$AY$17*COS($B54)</f>
        <v>0.23250517461380465</v>
      </c>
      <c r="V54" s="32">
        <f>'G1 G2 GTU'!$BB$17+'G1 G2 GTU'!$AY$17*SIN($B54)</f>
        <v>4.1321743584665532E-2</v>
      </c>
    </row>
    <row r="55" spans="1:22" hidden="1" x14ac:dyDescent="0.15">
      <c r="A55" s="18">
        <f t="shared" si="0"/>
        <v>255</v>
      </c>
      <c r="B55" s="12">
        <f t="shared" si="1"/>
        <v>4.4505895925855405</v>
      </c>
      <c r="C55" s="18">
        <f>'G1 G2 GTU'!$Y$4+'G1 G2 GTU'!$W$4*COS($B55)</f>
        <v>-0.27022941353714114</v>
      </c>
      <c r="D55" s="9">
        <f>'G1 G2 GTU'!$Z$4+'G1 G2 GTU'!$W$4*SIN($B55)</f>
        <v>-0.13302970903102859</v>
      </c>
      <c r="E55" s="9">
        <f>'G1 G2 GTU'!$AF$4+'G1 G2 GTU'!$AD$4*COS($B55)</f>
        <v>-0.26639463305411293</v>
      </c>
      <c r="F55" s="9">
        <f>'G1 G2 GTU'!$AG$4+'G1 G2 GTU'!$AD$4*SIN($B55)</f>
        <v>-0.10282702995702597</v>
      </c>
      <c r="G55" s="9">
        <f>'G1 G2 GTU'!$AM$4+'G1 G2 GTU'!$AK$4*COS($B55)</f>
        <v>-0.26157955331702598</v>
      </c>
      <c r="H55" s="9">
        <f>'G1 G2 GTU'!$AN$4+'G1 G2 GTU'!$AK$4*SIN($B55)</f>
        <v>-6.8965824260255382E-2</v>
      </c>
      <c r="I55" s="9">
        <f>'G1 G2 GTU'!$AT$4+'G1 G2 GTU'!$AR$4*COS($B55)</f>
        <v>-0.25522500572310247</v>
      </c>
      <c r="J55" s="9">
        <f>'G1 G2 GTU'!$AU$4+'G1 G2 GTU'!$AR$4*SIN($B55)</f>
        <v>-2.9359246305151465E-2</v>
      </c>
      <c r="K55" s="9">
        <f>'G1 G2 GTU'!$BA$4+'G1 G2 GTU'!$AY$4*COS($B55)</f>
        <v>-0.2458856871326158</v>
      </c>
      <c r="L55" s="32">
        <f>'G1 G2 GTU'!$BB$4+'G1 G2 GTU'!$AY$4*SIN($B55)</f>
        <v>2.1386648658083054E-2</v>
      </c>
      <c r="M55" s="18">
        <f>'G1 G2 GTU'!$Y$17+'G1 G2 GTU'!$W$17*COS($B55)</f>
        <v>0.16084403198050906</v>
      </c>
      <c r="N55" s="9">
        <f>'G1 G2 GTU'!$Z$17+'G1 G2 GTU'!$W$17*SIN($B55)</f>
        <v>-0.17088588624311607</v>
      </c>
      <c r="O55" s="9">
        <f>'G1 G2 GTU'!$AF$17+'G1 G2 GTU'!$AD$17*COS($B55)</f>
        <v>0.17915173999453582</v>
      </c>
      <c r="P55" s="9">
        <f>'G1 G2 GTU'!$AG$17+'G1 G2 GTU'!$AD$17*SIN($B55)</f>
        <v>-0.12915296575654486</v>
      </c>
      <c r="Q55" s="9">
        <f>'G1 G2 GTU'!$AM$17+'G1 G2 GTU'!$AK$17*COS($B55)</f>
        <v>0.19865343261625495</v>
      </c>
      <c r="R55" s="9">
        <f>'G1 G2 GTU'!$AN$17+'G1 G2 GTU'!$AK$17*SIN($B55)</f>
        <v>-8.2964034050609453E-2</v>
      </c>
      <c r="S55" s="9">
        <f>'G1 G2 GTU'!$AT$17+'G1 G2 GTU'!$AR$17*COS($B55)</f>
        <v>0.22004678716879031</v>
      </c>
      <c r="T55" s="9">
        <f>'G1 G2 GTU'!$AU$17+'G1 G2 GTU'!$AR$17*SIN($B55)</f>
        <v>-2.9715323908116487E-2</v>
      </c>
      <c r="U55" s="9">
        <f>'G1 G2 GTU'!$BA$17+'G1 G2 GTU'!$AY$17*COS($B55)</f>
        <v>0.24513914836403378</v>
      </c>
      <c r="V55" s="32">
        <f>'G1 G2 GTU'!$BB$17+'G1 G2 GTU'!$AY$17*SIN($B55)</f>
        <v>3.7338266962489403E-2</v>
      </c>
    </row>
    <row r="56" spans="1:22" hidden="1" x14ac:dyDescent="0.15">
      <c r="A56" s="18">
        <f t="shared" si="0"/>
        <v>260</v>
      </c>
      <c r="B56" s="12">
        <f t="shared" si="1"/>
        <v>4.5378560551852569</v>
      </c>
      <c r="C56" s="18">
        <f>'G1 G2 GTU'!$Y$4+'G1 G2 GTU'!$W$4*COS($B56)</f>
        <v>-0.2471692524666782</v>
      </c>
      <c r="D56" s="9">
        <f>'G1 G2 GTU'!$Z$4+'G1 G2 GTU'!$W$4*SIN($B56)</f>
        <v>-0.13814202366003672</v>
      </c>
      <c r="E56" s="9">
        <f>'G1 G2 GTU'!$AF$4+'G1 G2 GTU'!$AD$4*COS($B56)</f>
        <v>-0.24579194648454719</v>
      </c>
      <c r="F56" s="9">
        <f>'G1 G2 GTU'!$AG$4+'G1 G2 GTU'!$AD$4*SIN($B56)</f>
        <v>-0.10739453560560405</v>
      </c>
      <c r="G56" s="9">
        <f>'G1 G2 GTU'!$AM$4+'G1 G2 GTU'!$AK$4*COS($B56)</f>
        <v>-0.24375693318814909</v>
      </c>
      <c r="H56" s="9">
        <f>'G1 G2 GTU'!$AN$4+'G1 G2 GTU'!$AK$4*SIN($B56)</f>
        <v>-7.2917004017140019E-2</v>
      </c>
      <c r="I56" s="9">
        <f>'G1 G2 GTU'!$AT$4+'G1 G2 GTU'!$AR$4*COS($B56)</f>
        <v>-0.24068905236142457</v>
      </c>
      <c r="J56" s="9">
        <f>'G1 G2 GTU'!$AU$4+'G1 G2 GTU'!$AR$4*SIN($B56)</f>
        <v>-3.2581789581862142E-2</v>
      </c>
      <c r="K56" s="9">
        <f>'G1 G2 GTU'!$BA$4+'G1 G2 GTU'!$AY$4*COS($B56)</f>
        <v>-0.23561861394045114</v>
      </c>
      <c r="L56" s="32">
        <f>'G1 G2 GTU'!$BB$4+'G1 G2 GTU'!$AY$4*SIN($B56)</f>
        <v>1.9110493330415743E-2</v>
      </c>
      <c r="M56" s="18">
        <f>'G1 G2 GTU'!$Y$17+'G1 G2 GTU'!$W$17*COS($B56)</f>
        <v>0.19017060622228815</v>
      </c>
      <c r="N56" s="9">
        <f>'G1 G2 GTU'!$Z$17+'G1 G2 GTU'!$W$17*SIN($B56)</f>
        <v>-0.17738743122612044</v>
      </c>
      <c r="O56" s="9">
        <f>'G1 G2 GTU'!$AF$17+'G1 G2 GTU'!$AD$17*COS($B56)</f>
        <v>0.20529018554444237</v>
      </c>
      <c r="P56" s="9">
        <f>'G1 G2 GTU'!$AG$17+'G1 G2 GTU'!$AD$17*SIN($B56)</f>
        <v>-0.13494771962474225</v>
      </c>
      <c r="Q56" s="9">
        <f>'G1 G2 GTU'!$AM$17+'G1 G2 GTU'!$AK$17*COS($B56)</f>
        <v>0.22121083903486738</v>
      </c>
      <c r="R56" s="9">
        <f>'G1 G2 GTU'!$AN$17+'G1 G2 GTU'!$AK$17*SIN($B56)</f>
        <v>-8.7964890656683364E-2</v>
      </c>
      <c r="S56" s="9">
        <f>'G1 G2 GTU'!$AT$17+'G1 G2 GTU'!$AR$17*COS($B56)</f>
        <v>0.23840065587808143</v>
      </c>
      <c r="T56" s="9">
        <f>'G1 G2 GTU'!$AU$17+'G1 G2 GTU'!$AR$17*SIN($B56)</f>
        <v>-3.378427863981559E-2</v>
      </c>
      <c r="U56" s="9">
        <f>'G1 G2 GTU'!$BA$17+'G1 G2 GTU'!$AY$17*COS($B56)</f>
        <v>0.25807222889356585</v>
      </c>
      <c r="V56" s="32">
        <f>'G1 G2 GTU'!$BB$17+'G1 G2 GTU'!$AY$17*SIN($B56)</f>
        <v>3.4471072037560835E-2</v>
      </c>
    </row>
    <row r="57" spans="1:22" hidden="1" x14ac:dyDescent="0.15">
      <c r="A57" s="18">
        <f t="shared" si="0"/>
        <v>265</v>
      </c>
      <c r="B57" s="12">
        <f t="shared" si="1"/>
        <v>4.6251225177849733</v>
      </c>
      <c r="C57" s="18">
        <f>'G1 G2 GTU'!$Y$4+'G1 G2 GTU'!$W$4*COS($B57)</f>
        <v>-0.22375127469249045</v>
      </c>
      <c r="D57" s="9">
        <f>'G1 G2 GTU'!$Z$4+'G1 G2 GTU'!$W$4*SIN($B57)</f>
        <v>-0.14122505892245465</v>
      </c>
      <c r="E57" s="9">
        <f>'G1 G2 GTU'!$AF$4+'G1 G2 GTU'!$AD$4*COS($B57)</f>
        <v>-0.22486957501019386</v>
      </c>
      <c r="F57" s="9">
        <f>'G1 G2 GTU'!$AG$4+'G1 G2 GTU'!$AD$4*SIN($B57)</f>
        <v>-0.11014901806565397</v>
      </c>
      <c r="G57" s="9">
        <f>'G1 G2 GTU'!$AM$4+'G1 G2 GTU'!$AK$4*COS($B57)</f>
        <v>-0.22565776550321792</v>
      </c>
      <c r="H57" s="9">
        <f>'G1 G2 GTU'!$AN$4+'G1 G2 GTU'!$AK$4*SIN($B57)</f>
        <v>-7.5299804647114305E-2</v>
      </c>
      <c r="I57" s="9">
        <f>'G1 G2 GTU'!$AT$4+'G1 G2 GTU'!$AR$4*COS($B57)</f>
        <v>-0.22592754953799393</v>
      </c>
      <c r="J57" s="9">
        <f>'G1 G2 GTU'!$AU$4+'G1 G2 GTU'!$AR$4*SIN($B57)</f>
        <v>-3.4525178296710202E-2</v>
      </c>
      <c r="K57" s="9">
        <f>'G1 G2 GTU'!$BA$4+'G1 G2 GTU'!$AY$4*COS($B57)</f>
        <v>-0.22519223005330491</v>
      </c>
      <c r="L57" s="32">
        <f>'G1 G2 GTU'!$BB$4+'G1 G2 GTU'!$AY$4*SIN($B57)</f>
        <v>1.7737833850867954E-2</v>
      </c>
      <c r="M57" s="18">
        <f>'G1 G2 GTU'!$Y$17+'G1 G2 GTU'!$W$17*COS($B57)</f>
        <v>0.2199522309771435</v>
      </c>
      <c r="N57" s="9">
        <f>'G1 G2 GTU'!$Z$17+'G1 G2 GTU'!$W$17*SIN($B57)</f>
        <v>-0.18130825650730775</v>
      </c>
      <c r="O57" s="9">
        <f>'G1 G2 GTU'!$AF$17+'G1 G2 GTU'!$AD$17*COS($B57)</f>
        <v>0.23183421249504166</v>
      </c>
      <c r="P57" s="9">
        <f>'G1 G2 GTU'!$AG$17+'G1 G2 GTU'!$AD$17*SIN($B57)</f>
        <v>-0.1384423070688158</v>
      </c>
      <c r="Q57" s="9">
        <f>'G1 G2 GTU'!$AM$17+'G1 G2 GTU'!$AK$17*COS($B57)</f>
        <v>0.24411826108366669</v>
      </c>
      <c r="R57" s="9">
        <f>'G1 G2 GTU'!$AN$17+'G1 G2 GTU'!$AK$17*SIN($B57)</f>
        <v>-9.0980709982696445E-2</v>
      </c>
      <c r="S57" s="9">
        <f>'G1 G2 GTU'!$AT$17+'G1 G2 GTU'!$AR$17*COS($B57)</f>
        <v>0.25703931534759711</v>
      </c>
      <c r="T57" s="9">
        <f>'G1 G2 GTU'!$AU$17+'G1 G2 GTU'!$AR$17*SIN($B57)</f>
        <v>-3.6238104710658303E-2</v>
      </c>
      <c r="U57" s="9">
        <f>'G1 G2 GTU'!$BA$17+'G1 G2 GTU'!$AY$17*COS($B57)</f>
        <v>0.2712059876503638</v>
      </c>
      <c r="V57" s="32">
        <f>'G1 G2 GTU'!$BB$17+'G1 G2 GTU'!$AY$17*SIN($B57)</f>
        <v>3.2741979894518047E-2</v>
      </c>
    </row>
    <row r="58" spans="1:22" hidden="1" x14ac:dyDescent="0.15">
      <c r="A58" s="18">
        <f t="shared" si="0"/>
        <v>270</v>
      </c>
      <c r="B58" s="12">
        <f t="shared" si="1"/>
        <v>4.7123889803846897</v>
      </c>
      <c r="C58" s="18">
        <f>'G1 G2 GTU'!$Y$4+'G1 G2 GTU'!$W$4*COS($B58)</f>
        <v>-0.20015370516560105</v>
      </c>
      <c r="D58" s="9">
        <f>'G1 G2 GTU'!$Z$4+'G1 G2 GTU'!$W$4*SIN($B58)</f>
        <v>-0.14225535105834783</v>
      </c>
      <c r="E58" s="9">
        <f>'G1 G2 GTU'!$AF$4+'G1 G2 GTU'!$AD$4*COS($B58)</f>
        <v>-0.20378675051124606</v>
      </c>
      <c r="F58" s="9">
        <f>'G1 G2 GTU'!$AG$4+'G1 G2 GTU'!$AD$4*SIN($B58)</f>
        <v>-0.11106951406245272</v>
      </c>
      <c r="G58" s="9">
        <f>'G1 G2 GTU'!$AM$4+'G1 G2 GTU'!$AK$4*COS($B58)</f>
        <v>-0.20741979585689102</v>
      </c>
      <c r="H58" s="9">
        <f>'G1 G2 GTU'!$AN$4+'G1 G2 GTU'!$AK$4*SIN($B58)</f>
        <v>-7.609609159860975E-2</v>
      </c>
      <c r="I58" s="9">
        <f>'G1 G2 GTU'!$AT$4+'G1 G2 GTU'!$AR$4*COS($B58)</f>
        <v>-0.21105284120253603</v>
      </c>
      <c r="J58" s="9">
        <f>'G1 G2 GTU'!$AU$4+'G1 G2 GTU'!$AR$4*SIN($B58)</f>
        <v>-3.5174622088125385E-2</v>
      </c>
      <c r="K58" s="9">
        <f>'G1 G2 GTU'!$BA$4+'G1 G2 GTU'!$AY$4*COS($B58)</f>
        <v>-0.21468588654818102</v>
      </c>
      <c r="L58" s="32">
        <f>'G1 G2 GTU'!$BB$4+'G1 G2 GTU'!$AY$4*SIN($B58)</f>
        <v>1.727911698691352E-2</v>
      </c>
      <c r="M58" s="18">
        <f>'G1 G2 GTU'!$Y$17+'G1 G2 GTU'!$W$17*COS($B58)</f>
        <v>0.24996225009805395</v>
      </c>
      <c r="N58" s="9">
        <f>'G1 G2 GTU'!$Z$17+'G1 G2 GTU'!$W$17*SIN($B58)</f>
        <v>-0.18261852223882918</v>
      </c>
      <c r="O58" s="9">
        <f>'G1 G2 GTU'!$AF$17+'G1 G2 GTU'!$AD$17*COS($B58)</f>
        <v>0.25858180477351794</v>
      </c>
      <c r="P58" s="9">
        <f>'G1 G2 GTU'!$AG$17+'G1 G2 GTU'!$AD$17*SIN($B58)</f>
        <v>-0.13961013216822651</v>
      </c>
      <c r="Q58" s="9">
        <f>'G1 G2 GTU'!$AM$17+'G1 G2 GTU'!$AK$17*COS($B58)</f>
        <v>0.26720135944898193</v>
      </c>
      <c r="R58" s="9">
        <f>'G1 G2 GTU'!$AN$17+'G1 G2 GTU'!$AK$17*SIN($B58)</f>
        <v>-9.1988539822576015E-2</v>
      </c>
      <c r="S58" s="9">
        <f>'G1 G2 GTU'!$AT$17+'G1 G2 GTU'!$AR$17*COS($B58)</f>
        <v>0.27582091412444393</v>
      </c>
      <c r="T58" s="9">
        <f>'G1 G2 GTU'!$AU$17+'G1 G2 GTU'!$AR$17*SIN($B58)</f>
        <v>-3.7058127022584791E-2</v>
      </c>
      <c r="U58" s="9">
        <f>'G1 G2 GTU'!$BA$17+'G1 G2 GTU'!$AY$17*COS($B58)</f>
        <v>0.28444046879990792</v>
      </c>
      <c r="V58" s="32">
        <f>'G1 G2 GTU'!$BB$17+'G1 G2 GTU'!$AY$17*SIN($B58)</f>
        <v>3.2164149968624017E-2</v>
      </c>
    </row>
    <row r="59" spans="1:22" hidden="1" x14ac:dyDescent="0.15">
      <c r="A59" s="18">
        <f t="shared" si="0"/>
        <v>275</v>
      </c>
      <c r="B59" s="12">
        <f t="shared" si="1"/>
        <v>4.7996554429844061</v>
      </c>
      <c r="C59" s="18">
        <f>'G1 G2 GTU'!$Y$4+'G1 G2 GTU'!$W$4*COS($B59)</f>
        <v>-0.17655613563871161</v>
      </c>
      <c r="D59" s="9">
        <f>'G1 G2 GTU'!$Z$4+'G1 G2 GTU'!$W$4*SIN($B59)</f>
        <v>-0.14122505892245465</v>
      </c>
      <c r="E59" s="9">
        <f>'G1 G2 GTU'!$AF$4+'G1 G2 GTU'!$AD$4*COS($B59)</f>
        <v>-0.18270392601229823</v>
      </c>
      <c r="F59" s="9">
        <f>'G1 G2 GTU'!$AG$4+'G1 G2 GTU'!$AD$4*SIN($B59)</f>
        <v>-0.11014901806565397</v>
      </c>
      <c r="G59" s="9">
        <f>'G1 G2 GTU'!$AM$4+'G1 G2 GTU'!$AK$4*COS($B59)</f>
        <v>-0.18918182621056415</v>
      </c>
      <c r="H59" s="9">
        <f>'G1 G2 GTU'!$AN$4+'G1 G2 GTU'!$AK$4*SIN($B59)</f>
        <v>-7.5299804647114305E-2</v>
      </c>
      <c r="I59" s="9">
        <f>'G1 G2 GTU'!$AT$4+'G1 G2 GTU'!$AR$4*COS($B59)</f>
        <v>-0.19617813286707814</v>
      </c>
      <c r="J59" s="9">
        <f>'G1 G2 GTU'!$AU$4+'G1 G2 GTU'!$AR$4*SIN($B59)</f>
        <v>-3.4525178296710202E-2</v>
      </c>
      <c r="K59" s="9">
        <f>'G1 G2 GTU'!$BA$4+'G1 G2 GTU'!$AY$4*COS($B59)</f>
        <v>-0.20417954304305713</v>
      </c>
      <c r="L59" s="32">
        <f>'G1 G2 GTU'!$BB$4+'G1 G2 GTU'!$AY$4*SIN($B59)</f>
        <v>1.7737833850867954E-2</v>
      </c>
      <c r="M59" s="18">
        <f>'G1 G2 GTU'!$Y$17+'G1 G2 GTU'!$W$17*COS($B59)</f>
        <v>0.2799722692189644</v>
      </c>
      <c r="N59" s="9">
        <f>'G1 G2 GTU'!$Z$17+'G1 G2 GTU'!$W$17*SIN($B59)</f>
        <v>-0.18130825650730775</v>
      </c>
      <c r="O59" s="9">
        <f>'G1 G2 GTU'!$AF$17+'G1 G2 GTU'!$AD$17*COS($B59)</f>
        <v>0.28532939705199423</v>
      </c>
      <c r="P59" s="9">
        <f>'G1 G2 GTU'!$AG$17+'G1 G2 GTU'!$AD$17*SIN($B59)</f>
        <v>-0.1384423070688158</v>
      </c>
      <c r="Q59" s="9">
        <f>'G1 G2 GTU'!$AM$17+'G1 G2 GTU'!$AK$17*COS($B59)</f>
        <v>0.29028445781429718</v>
      </c>
      <c r="R59" s="9">
        <f>'G1 G2 GTU'!$AN$17+'G1 G2 GTU'!$AK$17*SIN($B59)</f>
        <v>-9.0980709982696445E-2</v>
      </c>
      <c r="S59" s="9">
        <f>'G1 G2 GTU'!$AT$17+'G1 G2 GTU'!$AR$17*COS($B59)</f>
        <v>0.2946025129012908</v>
      </c>
      <c r="T59" s="9">
        <f>'G1 G2 GTU'!$AU$17+'G1 G2 GTU'!$AR$17*SIN($B59)</f>
        <v>-3.6238104710658303E-2</v>
      </c>
      <c r="U59" s="9">
        <f>'G1 G2 GTU'!$BA$17+'G1 G2 GTU'!$AY$17*COS($B59)</f>
        <v>0.29767494994945209</v>
      </c>
      <c r="V59" s="32">
        <f>'G1 G2 GTU'!$BB$17+'G1 G2 GTU'!$AY$17*SIN($B59)</f>
        <v>3.2741979894518047E-2</v>
      </c>
    </row>
    <row r="60" spans="1:22" hidden="1" x14ac:dyDescent="0.15">
      <c r="A60" s="18">
        <f t="shared" si="0"/>
        <v>280</v>
      </c>
      <c r="B60" s="12">
        <f t="shared" si="1"/>
        <v>4.8869219055841224</v>
      </c>
      <c r="C60" s="18">
        <f>'G1 G2 GTU'!$Y$4+'G1 G2 GTU'!$W$4*COS($B60)</f>
        <v>-0.15313815786452387</v>
      </c>
      <c r="D60" s="9">
        <f>'G1 G2 GTU'!$Z$4+'G1 G2 GTU'!$W$4*SIN($B60)</f>
        <v>-0.13814202366003672</v>
      </c>
      <c r="E60" s="9">
        <f>'G1 G2 GTU'!$AF$4+'G1 G2 GTU'!$AD$4*COS($B60)</f>
        <v>-0.1617815545379449</v>
      </c>
      <c r="F60" s="9">
        <f>'G1 G2 GTU'!$AG$4+'G1 G2 GTU'!$AD$4*SIN($B60)</f>
        <v>-0.10739453560560408</v>
      </c>
      <c r="G60" s="9">
        <f>'G1 G2 GTU'!$AM$4+'G1 G2 GTU'!$AK$4*COS($B60)</f>
        <v>-0.17108265852563298</v>
      </c>
      <c r="H60" s="9">
        <f>'G1 G2 GTU'!$AN$4+'G1 G2 GTU'!$AK$4*SIN($B60)</f>
        <v>-7.2917004017140047E-2</v>
      </c>
      <c r="I60" s="9">
        <f>'G1 G2 GTU'!$AT$4+'G1 G2 GTU'!$AR$4*COS($B60)</f>
        <v>-0.18141663004364753</v>
      </c>
      <c r="J60" s="9">
        <f>'G1 G2 GTU'!$AU$4+'G1 G2 GTU'!$AR$4*SIN($B60)</f>
        <v>-3.2581789581862169E-2</v>
      </c>
      <c r="K60" s="9">
        <f>'G1 G2 GTU'!$BA$4+'G1 G2 GTU'!$AY$4*COS($B60)</f>
        <v>-0.1937531591559109</v>
      </c>
      <c r="L60" s="32">
        <f>'G1 G2 GTU'!$BB$4+'G1 G2 GTU'!$AY$4*SIN($B60)</f>
        <v>1.9110493330415729E-2</v>
      </c>
      <c r="M60" s="18">
        <f>'G1 G2 GTU'!$Y$17+'G1 G2 GTU'!$W$17*COS($B60)</f>
        <v>0.30975389397381969</v>
      </c>
      <c r="N60" s="9">
        <f>'G1 G2 GTU'!$Z$17+'G1 G2 GTU'!$W$17*SIN($B60)</f>
        <v>-0.17738743122612044</v>
      </c>
      <c r="O60" s="9">
        <f>'G1 G2 GTU'!$AF$17+'G1 G2 GTU'!$AD$17*COS($B60)</f>
        <v>0.31187342400259355</v>
      </c>
      <c r="P60" s="9">
        <f>'G1 G2 GTU'!$AG$17+'G1 G2 GTU'!$AD$17*SIN($B60)</f>
        <v>-0.13494771962474225</v>
      </c>
      <c r="Q60" s="9">
        <f>'G1 G2 GTU'!$AM$17+'G1 G2 GTU'!$AK$17*COS($B60)</f>
        <v>0.31319187986309649</v>
      </c>
      <c r="R60" s="9">
        <f>'G1 G2 GTU'!$AN$17+'G1 G2 GTU'!$AK$17*SIN($B60)</f>
        <v>-8.796489065668342E-2</v>
      </c>
      <c r="S60" s="9">
        <f>'G1 G2 GTU'!$AT$17+'G1 G2 GTU'!$AR$17*COS($B60)</f>
        <v>0.31324117237080645</v>
      </c>
      <c r="T60" s="9">
        <f>'G1 G2 GTU'!$AU$17+'G1 G2 GTU'!$AR$17*SIN($B60)</f>
        <v>-3.3784278639815618E-2</v>
      </c>
      <c r="U60" s="9">
        <f>'G1 G2 GTU'!$BA$17+'G1 G2 GTU'!$AY$17*COS($B60)</f>
        <v>0.31080870870625005</v>
      </c>
      <c r="V60" s="32">
        <f>'G1 G2 GTU'!$BB$17+'G1 G2 GTU'!$AY$17*SIN($B60)</f>
        <v>3.4471072037560807E-2</v>
      </c>
    </row>
    <row r="61" spans="1:22" hidden="1" x14ac:dyDescent="0.15">
      <c r="A61" s="18">
        <f t="shared" si="0"/>
        <v>285</v>
      </c>
      <c r="B61" s="12">
        <f t="shared" si="1"/>
        <v>4.9741883681838397</v>
      </c>
      <c r="C61" s="18">
        <f>'G1 G2 GTU'!$Y$4+'G1 G2 GTU'!$W$4*COS($B61)</f>
        <v>-0.13007799679406074</v>
      </c>
      <c r="D61" s="9">
        <f>'G1 G2 GTU'!$Z$4+'G1 G2 GTU'!$W$4*SIN($B61)</f>
        <v>-0.13302970903102854</v>
      </c>
      <c r="E61" s="9">
        <f>'G1 G2 GTU'!$AF$4+'G1 G2 GTU'!$AD$4*COS($B61)</f>
        <v>-0.14117886796837897</v>
      </c>
      <c r="F61" s="9">
        <f>'G1 G2 GTU'!$AG$4+'G1 G2 GTU'!$AD$4*SIN($B61)</f>
        <v>-0.10282702995702594</v>
      </c>
      <c r="G61" s="9">
        <f>'G1 G2 GTU'!$AM$4+'G1 G2 GTU'!$AK$4*COS($B61)</f>
        <v>-0.15326003839675589</v>
      </c>
      <c r="H61" s="9">
        <f>'G1 G2 GTU'!$AN$4+'G1 G2 GTU'!$AK$4*SIN($B61)</f>
        <v>-6.8965824260255354E-2</v>
      </c>
      <c r="I61" s="9">
        <f>'G1 G2 GTU'!$AT$4+'G1 G2 GTU'!$AR$4*COS($B61)</f>
        <v>-0.16688067668196946</v>
      </c>
      <c r="J61" s="9">
        <f>'G1 G2 GTU'!$AU$4+'G1 G2 GTU'!$AR$4*SIN($B61)</f>
        <v>-2.9359246305151437E-2</v>
      </c>
      <c r="K61" s="9">
        <f>'G1 G2 GTU'!$BA$4+'G1 G2 GTU'!$AY$4*COS($B61)</f>
        <v>-0.1834860859637461</v>
      </c>
      <c r="L61" s="32">
        <f>'G1 G2 GTU'!$BB$4+'G1 G2 GTU'!$AY$4*SIN($B61)</f>
        <v>2.1386648658083068E-2</v>
      </c>
      <c r="M61" s="18">
        <f>'G1 G2 GTU'!$Y$17+'G1 G2 GTU'!$W$17*COS($B61)</f>
        <v>0.33908046821559912</v>
      </c>
      <c r="N61" s="9">
        <f>'G1 G2 GTU'!$Z$17+'G1 G2 GTU'!$W$17*SIN($B61)</f>
        <v>-0.17088588624311607</v>
      </c>
      <c r="O61" s="9">
        <f>'G1 G2 GTU'!$AF$17+'G1 G2 GTU'!$AD$17*COS($B61)</f>
        <v>0.33801186955250034</v>
      </c>
      <c r="P61" s="9">
        <f>'G1 G2 GTU'!$AG$17+'G1 G2 GTU'!$AD$17*SIN($B61)</f>
        <v>-0.12915296575654481</v>
      </c>
      <c r="Q61" s="9">
        <f>'G1 G2 GTU'!$AM$17+'G1 G2 GTU'!$AK$17*COS($B61)</f>
        <v>0.33574928628170919</v>
      </c>
      <c r="R61" s="9">
        <f>'G1 G2 GTU'!$AN$17+'G1 G2 GTU'!$AK$17*SIN($B61)</f>
        <v>-8.2964034050609398E-2</v>
      </c>
      <c r="S61" s="9">
        <f>'G1 G2 GTU'!$AT$17+'G1 G2 GTU'!$AR$17*COS($B61)</f>
        <v>0.33159504108009774</v>
      </c>
      <c r="T61" s="9">
        <f>'G1 G2 GTU'!$AU$17+'G1 G2 GTU'!$AR$17*SIN($B61)</f>
        <v>-2.9715323908116459E-2</v>
      </c>
      <c r="U61" s="9">
        <f>'G1 G2 GTU'!$BA$17+'G1 G2 GTU'!$AY$17*COS($B61)</f>
        <v>0.32374178923578223</v>
      </c>
      <c r="V61" s="32">
        <f>'G1 G2 GTU'!$BB$17+'G1 G2 GTU'!$AY$17*SIN($B61)</f>
        <v>3.733826696248943E-2</v>
      </c>
    </row>
    <row r="62" spans="1:22" x14ac:dyDescent="0.15">
      <c r="A62" s="18">
        <f t="shared" si="0"/>
        <v>290</v>
      </c>
      <c r="B62" s="12">
        <f t="shared" si="1"/>
        <v>5.0614548307835552</v>
      </c>
      <c r="C62" s="18">
        <f>'G1 G2 GTU'!$Y$4+'G1 G2 GTU'!$W$4*COS($B62)</f>
        <v>-0.10755115417717506</v>
      </c>
      <c r="D62" s="9">
        <f>'G1 G2 GTU'!$Z$4+'G1 G2 GTU'!$W$4*SIN($B62)</f>
        <v>-0.12592702283665699</v>
      </c>
      <c r="E62" s="9">
        <f>'G1 G2 GTU'!$AF$4+'G1 G2 GTU'!$AD$4*COS($B62)</f>
        <v>-0.12105266518863775</v>
      </c>
      <c r="F62" s="9">
        <f>'G1 G2 GTU'!$AG$4+'G1 G2 GTU'!$AD$4*SIN($B62)</f>
        <v>-9.6481262595840694E-2</v>
      </c>
      <c r="G62" s="9">
        <f>'G1 G2 GTU'!$AM$4+'G1 G2 GTU'!$AK$4*COS($B62)</f>
        <v>-0.1358496067247065</v>
      </c>
      <c r="H62" s="9">
        <f>'G1 G2 GTU'!$AN$4+'G1 G2 GTU'!$AK$4*SIN($B62)</f>
        <v>-6.3476336240197884E-2</v>
      </c>
      <c r="I62" s="9">
        <f>'G1 G2 GTU'!$AT$4+'G1 G2 GTU'!$AR$4*COS($B62)</f>
        <v>-0.15268090016417538</v>
      </c>
      <c r="J62" s="9">
        <f>'G1 G2 GTU'!$AU$4+'G1 G2 GTU'!$AR$4*SIN($B62)</f>
        <v>-2.4882073966738721E-2</v>
      </c>
      <c r="K62" s="9">
        <f>'G1 G2 GTU'!$BA$4+'G1 G2 GTU'!$AY$4*COS($B62)</f>
        <v>-0.17345646209298377</v>
      </c>
      <c r="L62" s="32">
        <f>'G1 G2 GTU'!$BB$4+'G1 G2 GTU'!$AY$4*SIN($B62)</f>
        <v>2.4548976917446189E-2</v>
      </c>
      <c r="M62" s="18">
        <f>'G1 G2 GTU'!$Y$17+'G1 G2 GTU'!$W$17*COS($B62)</f>
        <v>0.36772879900645206</v>
      </c>
      <c r="N62" s="9">
        <f>'G1 G2 GTU'!$Z$17+'G1 G2 GTU'!$W$17*SIN($B62)</f>
        <v>-0.16185310224135563</v>
      </c>
      <c r="O62" s="9">
        <f>'G1 G2 GTU'!$AF$17+'G1 G2 GTU'!$AD$17*COS($B62)</f>
        <v>0.36354580434825412</v>
      </c>
      <c r="P62" s="9">
        <f>'G1 G2 GTU'!$AG$17+'G1 G2 GTU'!$AD$17*SIN($B62)</f>
        <v>-0.1211021470401287</v>
      </c>
      <c r="Q62" s="9">
        <f>'G1 G2 GTU'!$AM$17+'G1 G2 GTU'!$AK$17*COS($B62)</f>
        <v>0.35778500158675447</v>
      </c>
      <c r="R62" s="9">
        <f>'G1 G2 GTU'!$AN$17+'G1 G2 GTU'!$AK$17*SIN($B62)</f>
        <v>-7.6016199702846537E-2</v>
      </c>
      <c r="S62" s="9">
        <f>'G1 G2 GTU'!$AT$17+'G1 G2 GTU'!$AR$17*COS($B62)</f>
        <v>0.34952443500591757</v>
      </c>
      <c r="T62" s="9">
        <f>'G1 G2 GTU'!$AU$17+'G1 G2 GTU'!$AR$17*SIN($B62)</f>
        <v>-2.4062207717971268E-2</v>
      </c>
      <c r="U62" s="9">
        <f>'G1 G2 GTU'!$BA$17+'G1 G2 GTU'!$AY$17*COS($B62)</f>
        <v>0.33637576298601113</v>
      </c>
      <c r="V62" s="32">
        <f>'G1 G2 GTU'!$BB$17+'G1 G2 GTU'!$AY$17*SIN($B62)</f>
        <v>4.1321743584665477E-2</v>
      </c>
    </row>
    <row r="63" spans="1:22" x14ac:dyDescent="0.15">
      <c r="A63" s="18">
        <f t="shared" si="0"/>
        <v>295</v>
      </c>
      <c r="B63" s="12">
        <f t="shared" si="1"/>
        <v>5.1487212933832724</v>
      </c>
      <c r="C63" s="18">
        <f>'G1 G2 GTU'!$Y$4+'G1 G2 GTU'!$W$4*COS($B63)</f>
        <v>-8.5729072888259913E-2</v>
      </c>
      <c r="D63" s="9">
        <f>'G1 G2 GTU'!$Z$4+'G1 G2 GTU'!$W$4*SIN($B63)</f>
        <v>-0.11688802080758026</v>
      </c>
      <c r="E63" s="9">
        <f>'G1 G2 GTU'!$AF$4+'G1 G2 GTU'!$AD$4*COS($B63)</f>
        <v>-0.10155611875440773</v>
      </c>
      <c r="F63" s="9">
        <f>'G1 G2 GTU'!$AG$4+'G1 G2 GTU'!$AD$4*SIN($B63)</f>
        <v>-8.8405528643345832E-2</v>
      </c>
      <c r="G63" s="9">
        <f>'G1 G2 GTU'!$AM$4+'G1 G2 GTU'!$AK$4*COS($B63)</f>
        <v>-0.11898386740721441</v>
      </c>
      <c r="H63" s="9">
        <f>'G1 G2 GTU'!$AN$4+'G1 G2 GTU'!$AK$4*SIN($B63)</f>
        <v>-5.6490318275443541E-2</v>
      </c>
      <c r="I63" s="9">
        <f>'G1 G2 GTU'!$AT$4+'G1 G2 GTU'!$AR$4*COS($B63)</f>
        <v>-0.1389253693636246</v>
      </c>
      <c r="J63" s="9">
        <f>'G1 G2 GTU'!$AU$4+'G1 G2 GTU'!$AR$4*SIN($B63)</f>
        <v>-1.9184346551509773E-2</v>
      </c>
      <c r="K63" s="9">
        <f>'G1 G2 GTU'!$BA$4+'G1 G2 GTU'!$AY$4*COS($B63)</f>
        <v>-0.16374061903733239</v>
      </c>
      <c r="L63" s="32">
        <f>'G1 G2 GTU'!$BB$4+'G1 G2 GTU'!$AY$4*SIN($B63)</f>
        <v>2.8573410880985431E-2</v>
      </c>
      <c r="M63" s="18">
        <f>'G1 G2 GTU'!$Y$17+'G1 G2 GTU'!$W$17*COS($B63)</f>
        <v>0.39548085525072618</v>
      </c>
      <c r="N63" s="9">
        <f>'G1 G2 GTU'!$Z$17+'G1 G2 GTU'!$W$17*SIN($B63)</f>
        <v>-0.15035782416123633</v>
      </c>
      <c r="O63" s="9">
        <f>'G1 G2 GTU'!$AF$17+'G1 G2 GTU'!$AD$17*COS($B63)</f>
        <v>0.38828089972824897</v>
      </c>
      <c r="P63" s="9">
        <f>'G1 G2 GTU'!$AG$17+'G1 G2 GTU'!$AD$17*SIN($B63)</f>
        <v>-0.1108565350671428</v>
      </c>
      <c r="Q63" s="9">
        <f>'G1 G2 GTU'!$AM$17+'G1 G2 GTU'!$AK$17*COS($B63)</f>
        <v>0.37913132067923316</v>
      </c>
      <c r="R63" s="9">
        <f>'G1 G2 GTU'!$AN$17+'G1 G2 GTU'!$AK$17*SIN($B63)</f>
        <v>-6.7174264827998126E-2</v>
      </c>
      <c r="S63" s="9">
        <f>'G1 G2 GTU'!$AT$17+'G1 G2 GTU'!$AR$17*COS($B63)</f>
        <v>0.36689290063442703</v>
      </c>
      <c r="T63" s="9">
        <f>'G1 G2 GTU'!$AU$17+'G1 G2 GTU'!$AR$17*SIN($B63)</f>
        <v>-1.6867953697031729E-2</v>
      </c>
      <c r="U63" s="9">
        <f>'G1 G2 GTU'!$BA$17+'G1 G2 GTU'!$AY$17*COS($B63)</f>
        <v>0.34861447778809596</v>
      </c>
      <c r="V63" s="32">
        <f>'G1 G2 GTU'!$BB$17+'G1 G2 GTU'!$AY$17*SIN($B63)</f>
        <v>4.6391185241705352E-2</v>
      </c>
    </row>
    <row r="64" spans="1:22" x14ac:dyDescent="0.15">
      <c r="A64" s="18">
        <f t="shared" si="0"/>
        <v>300</v>
      </c>
      <c r="B64" s="12">
        <f t="shared" si="1"/>
        <v>5.2359877559829888</v>
      </c>
      <c r="C64" s="18">
        <f>'G1 G2 GTU'!$Y$4+'G1 G2 GTU'!$W$4*COS($B64)</f>
        <v>-6.4777832142457553E-2</v>
      </c>
      <c r="D64" s="9">
        <f>'G1 G2 GTU'!$Z$4+'G1 G2 GTU'!$W$4*SIN($B64)</f>
        <v>-0.10598149520713832</v>
      </c>
      <c r="E64" s="9">
        <f>'G1 G2 GTU'!$AF$4+'G1 G2 GTU'!$AD$4*COS($B64)</f>
        <v>-8.2837609156390615E-2</v>
      </c>
      <c r="F64" s="9">
        <f>'G1 G2 GTU'!$AG$4+'G1 G2 GTU'!$AD$4*SIN($B64)</f>
        <v>-7.8661289311181493E-2</v>
      </c>
      <c r="G64" s="9">
        <f>'G1 G2 GTU'!$AM$4+'G1 G2 GTU'!$AK$4*COS($B64)</f>
        <v>-0.10279117890429809</v>
      </c>
      <c r="H64" s="9">
        <f>'G1 G2 GTU'!$AN$4+'G1 G2 GTU'!$AK$4*SIN($B64)</f>
        <v>-4.8060938180977203E-2</v>
      </c>
      <c r="I64" s="9">
        <f>'G1 G2 GTU'!$AT$4+'G1 G2 GTU'!$AR$4*COS($B64)</f>
        <v>-0.12571877217552629</v>
      </c>
      <c r="J64" s="9">
        <f>'G1 G2 GTU'!$AU$4+'G1 G2 GTU'!$AR$4*SIN($B64)</f>
        <v>-1.2309427205476453E-2</v>
      </c>
      <c r="K64" s="9">
        <f>'G1 G2 GTU'!$BA$4+'G1 G2 GTU'!$AY$4*COS($B64)</f>
        <v>-0.15441250022903225</v>
      </c>
      <c r="L64" s="32">
        <f>'G1 G2 GTU'!$BB$4+'G1 G2 GTU'!$AY$4*SIN($B64)</f>
        <v>3.3429322176218509E-2</v>
      </c>
      <c r="M64" s="18">
        <f>'G1 G2 GTU'!$Y$17+'G1 G2 GTU'!$W$17*COS($B64)</f>
        <v>0.42212542704325212</v>
      </c>
      <c r="N64" s="9">
        <f>'G1 G2 GTU'!$Z$17+'G1 G2 GTU'!$W$17*SIN($B64)</f>
        <v>-0.13648753800998686</v>
      </c>
      <c r="O64" s="9">
        <f>'G1 G2 GTU'!$AF$17+'G1 G2 GTU'!$AD$17*COS($B64)</f>
        <v>0.4120289066811833</v>
      </c>
      <c r="P64" s="9">
        <f>'G1 G2 GTU'!$AG$17+'G1 G2 GTU'!$AD$17*SIN($B64)</f>
        <v>-9.8494105131171433E-2</v>
      </c>
      <c r="Q64" s="9">
        <f>'G1 G2 GTU'!$AM$17+'G1 G2 GTU'!$AK$17*COS($B64)</f>
        <v>0.39962578518159103</v>
      </c>
      <c r="R64" s="9">
        <f>'G1 G2 GTU'!$AN$17+'G1 G2 GTU'!$AK$17*SIN($B64)</f>
        <v>-5.6505521889368221E-2</v>
      </c>
      <c r="S64" s="9">
        <f>'G1 G2 GTU'!$AT$17+'G1 G2 GTU'!$AR$17*COS($B64)</f>
        <v>0.38356825345482642</v>
      </c>
      <c r="T64" s="9">
        <f>'G1 G2 GTU'!$AU$17+'G1 G2 GTU'!$AR$17*SIN($B64)</f>
        <v>-8.1873144624066696E-3</v>
      </c>
      <c r="U64" s="9">
        <f>'G1 G2 GTU'!$BA$17+'G1 G2 GTU'!$AY$17*COS($B64)</f>
        <v>0.3603647896324545</v>
      </c>
      <c r="V64" s="32">
        <f>'G1 G2 GTU'!$BB$17+'G1 G2 GTU'!$AY$17*SIN($B64)</f>
        <v>5.2508010421586315E-2</v>
      </c>
    </row>
    <row r="65" spans="1:22" x14ac:dyDescent="0.15">
      <c r="A65" s="18">
        <f t="shared" si="0"/>
        <v>305</v>
      </c>
      <c r="B65" s="12">
        <f t="shared" si="1"/>
        <v>5.3232542185827052</v>
      </c>
      <c r="C65" s="18">
        <f>'G1 G2 GTU'!$Y$4+'G1 G2 GTU'!$W$4*COS($B65)</f>
        <v>-4.4856883532548381E-2</v>
      </c>
      <c r="D65" s="9">
        <f>'G1 G2 GTU'!$Z$4+'G1 G2 GTU'!$W$4*SIN($B65)</f>
        <v>-9.32904512806908E-2</v>
      </c>
      <c r="E65" s="9">
        <f>'G1 G2 GTU'!$AF$4+'G1 G2 GTU'!$AD$4*COS($B65)</f>
        <v>-6.5039595555172275E-2</v>
      </c>
      <c r="F65" s="9">
        <f>'G1 G2 GTU'!$AG$4+'G1 G2 GTU'!$AD$4*SIN($B65)</f>
        <v>-6.7322704144398005E-2</v>
      </c>
      <c r="G65" s="9">
        <f>'G1 G2 GTU'!$AM$4+'G1 G2 GTU'!$AK$4*COS($B65)</f>
        <v>-8.7394777352877262E-2</v>
      </c>
      <c r="H65" s="9">
        <f>'G1 G2 GTU'!$AN$4+'G1 G2 GTU'!$AK$4*SIN($B65)</f>
        <v>-3.8252348629116639E-2</v>
      </c>
      <c r="I65" s="9">
        <f>'G1 G2 GTU'!$AT$4+'G1 G2 GTU'!$AR$4*COS($B65)</f>
        <v>-0.1131616187788432</v>
      </c>
      <c r="J65" s="9">
        <f>'G1 G2 GTU'!$AU$4+'G1 G2 GTU'!$AR$4*SIN($B65)</f>
        <v>-4.3096382160518476E-3</v>
      </c>
      <c r="K65" s="9">
        <f>'G1 G2 GTU'!$BA$4+'G1 G2 GTU'!$AY$4*COS($B65)</f>
        <v>-0.14554309828468653</v>
      </c>
      <c r="L65" s="32">
        <f>'G1 G2 GTU'!$BB$4+'G1 G2 GTU'!$AY$4*SIN($B65)</f>
        <v>3.9079754386109319E-2</v>
      </c>
      <c r="M65" s="18">
        <f>'G1 G2 GTU'!$Y$17+'G1 G2 GTU'!$W$17*COS($B65)</f>
        <v>0.44745973310425657</v>
      </c>
      <c r="N65" s="9">
        <f>'G1 G2 GTU'!$Z$17+'G1 G2 GTU'!$W$17*SIN($B65)</f>
        <v>-0.12034780504032588</v>
      </c>
      <c r="O65" s="9">
        <f>'G1 G2 GTU'!$AF$17+'G1 G2 GTU'!$AD$17*COS($B65)</f>
        <v>0.43460908853470687</v>
      </c>
      <c r="P65" s="9">
        <f>'G1 G2 GTU'!$AG$17+'G1 G2 GTU'!$AD$17*SIN($B65)</f>
        <v>-8.4108942788666513E-2</v>
      </c>
      <c r="Q65" s="9">
        <f>'G1 G2 GTU'!$AM$17+'G1 G2 GTU'!$AK$17*COS($B65)</f>
        <v>0.41911241984406927</v>
      </c>
      <c r="R65" s="9">
        <f>'G1 G2 GTU'!$AN$17+'G1 G2 GTU'!$AK$17*SIN($B65)</f>
        <v>-4.4091166462682879E-2</v>
      </c>
      <c r="S65" s="9">
        <f>'G1 G2 GTU'!$AT$17+'G1 G2 GTU'!$AR$17*COS($B65)</f>
        <v>0.39942358396329924</v>
      </c>
      <c r="T65" s="9">
        <f>'G1 G2 GTU'!$AU$17+'G1 G2 GTU'!$AR$17*SIN($B65)</f>
        <v>1.9136450798151461E-3</v>
      </c>
      <c r="U65" s="9">
        <f>'G1 G2 GTU'!$BA$17+'G1 G2 GTU'!$AY$17*COS($B65)</f>
        <v>0.37153727155091898</v>
      </c>
      <c r="V65" s="32">
        <f>'G1 G2 GTU'!$BB$17+'G1 G2 GTU'!$AY$17*SIN($B65)</f>
        <v>5.9625666391249513E-2</v>
      </c>
    </row>
    <row r="66" spans="1:22" x14ac:dyDescent="0.15">
      <c r="A66" s="18">
        <f t="shared" si="0"/>
        <v>310</v>
      </c>
      <c r="B66" s="12">
        <f t="shared" si="1"/>
        <v>5.4105206811824216</v>
      </c>
      <c r="C66" s="18">
        <f>'G1 G2 GTU'!$Y$4+'G1 G2 GTU'!$W$4*COS($B66)</f>
        <v>-2.6117837506051372E-2</v>
      </c>
      <c r="D66" s="9">
        <f>'G1 G2 GTU'!$Z$4+'G1 G2 GTU'!$W$4*SIN($B66)</f>
        <v>-7.8911475535579784E-2</v>
      </c>
      <c r="E66" s="9">
        <f>'G1 G2 GTU'!$AF$4+'G1 G2 GTU'!$AD$4*COS($B66)</f>
        <v>-4.8297531580992342E-2</v>
      </c>
      <c r="F66" s="9">
        <f>'G1 G2 GTU'!$AG$4+'G1 G2 GTU'!$AD$4*SIN($B66)</f>
        <v>-5.4476066622539482E-2</v>
      </c>
      <c r="G66" s="9">
        <f>'G1 G2 GTU'!$AM$4+'G1 G2 GTU'!$AK$4*COS($B66)</f>
        <v>-7.2911838665359607E-2</v>
      </c>
      <c r="H66" s="9">
        <f>'G1 G2 GTU'!$AN$4+'G1 G2 GTU'!$AK$4*SIN($B66)</f>
        <v>-2.713919890893976E-2</v>
      </c>
      <c r="I66" s="9">
        <f>'G1 G2 GTU'!$AT$4+'G1 G2 GTU'!$AR$4*COS($B66)</f>
        <v>-0.10134947669314059</v>
      </c>
      <c r="J66" s="9">
        <f>'G1 G2 GTU'!$AU$4+'G1 G2 GTU'!$AR$4*SIN($B66)</f>
        <v>4.7541371921498432E-3</v>
      </c>
      <c r="K66" s="9">
        <f>'G1 G2 GTU'!$BA$4+'G1 G2 GTU'!$AY$4*COS($B66)</f>
        <v>-0.13719991470858306</v>
      </c>
      <c r="L66" s="32">
        <f>'G1 G2 GTU'!$BB$4+'G1 G2 GTU'!$AY$4*SIN($B66)</f>
        <v>4.5481704309716334E-2</v>
      </c>
      <c r="M66" s="18">
        <f>'G1 G2 GTU'!$Y$17+'G1 G2 GTU'!$W$17*COS($B66)</f>
        <v>0.47129096406734317</v>
      </c>
      <c r="N66" s="9">
        <f>'G1 G2 GTU'!$Z$17+'G1 G2 GTU'!$W$17*SIN($B66)</f>
        <v>-0.10206145836558972</v>
      </c>
      <c r="O66" s="9">
        <f>'G1 G2 GTU'!$AF$17+'G1 G2 GTU'!$AD$17*COS($B66)</f>
        <v>0.45584959647062789</v>
      </c>
      <c r="P66" s="9">
        <f>'G1 G2 GTU'!$AG$17+'G1 G2 GTU'!$AD$17*SIN($B66)</f>
        <v>-6.781052781105304E-2</v>
      </c>
      <c r="Q66" s="9">
        <f>'G1 G2 GTU'!$AM$17+'G1 G2 GTU'!$AK$17*COS($B66)</f>
        <v>0.43744291961053478</v>
      </c>
      <c r="R66" s="9">
        <f>'G1 G2 GTU'!$AN$17+'G1 G2 GTU'!$AK$17*SIN($B66)</f>
        <v>-3.0025679288731899E-2</v>
      </c>
      <c r="S66" s="9">
        <f>'G1 G2 GTU'!$AT$17+'G1 G2 GTU'!$AR$17*COS($B66)</f>
        <v>0.41433822352096583</v>
      </c>
      <c r="T66" s="9">
        <f>'G1 G2 GTU'!$AU$17+'G1 G2 GTU'!$AR$17*SIN($B66)</f>
        <v>1.3358050528391285E-2</v>
      </c>
      <c r="U66" s="9">
        <f>'G1 G2 GTU'!$BA$17+'G1 G2 GTU'!$AY$17*COS($B66)</f>
        <v>0.38204689420996091</v>
      </c>
      <c r="V66" s="32">
        <f>'G1 G2 GTU'!$BB$17+'G1 G2 GTU'!$AY$17*SIN($B66)</f>
        <v>6.7689983491007591E-2</v>
      </c>
    </row>
    <row r="67" spans="1:22" x14ac:dyDescent="0.15">
      <c r="A67" s="18">
        <f t="shared" si="0"/>
        <v>315</v>
      </c>
      <c r="B67" s="12">
        <f t="shared" si="1"/>
        <v>5.497787143782138</v>
      </c>
      <c r="C67" s="18">
        <f>'G1 G2 GTU'!$Y$4+'G1 G2 GTU'!$W$4*COS($B67)</f>
        <v>-8.7033095181736075E-3</v>
      </c>
      <c r="D67" s="9">
        <f>'G1 G2 GTU'!$Z$4+'G1 G2 GTU'!$W$4*SIN($B67)</f>
        <v>-6.2954000659488474E-2</v>
      </c>
      <c r="E67" s="9">
        <f>'G1 G2 GTU'!$AF$4+'G1 G2 GTU'!$AD$4*COS($B67)</f>
        <v>-3.2738834449829002E-2</v>
      </c>
      <c r="F67" s="9">
        <f>'G1 G2 GTU'!$AG$4+'G1 G2 GTU'!$AD$4*SIN($B67)</f>
        <v>-4.0219147414159051E-2</v>
      </c>
      <c r="G67" s="9">
        <f>'G1 G2 GTU'!$AM$4+'G1 G2 GTU'!$AK$4*COS($B67)</f>
        <v>-5.9452586750194658E-2</v>
      </c>
      <c r="H67" s="9">
        <f>'G1 G2 GTU'!$AN$4+'G1 G2 GTU'!$AK$4*SIN($B67)</f>
        <v>-1.4806066800120421E-2</v>
      </c>
      <c r="I67" s="9">
        <f>'G1 G2 GTU'!$AT$4+'G1 G2 GTU'!$AR$4*COS($B67)</f>
        <v>-9.0372243452057063E-2</v>
      </c>
      <c r="J67" s="9">
        <f>'G1 G2 GTU'!$AU$4+'G1 G2 GTU'!$AR$4*SIN($B67)</f>
        <v>1.4812918215415014E-2</v>
      </c>
      <c r="K67" s="9">
        <f>'G1 G2 GTU'!$BA$4+'G1 G2 GTU'!$AY$4*COS($B67)</f>
        <v>-0.12944644616548789</v>
      </c>
      <c r="L67" s="32">
        <f>'G1 G2 GTU'!$BB$4+'G1 G2 GTU'!$AY$4*SIN($B67)</f>
        <v>5.2586449242517874E-2</v>
      </c>
      <c r="M67" s="18">
        <f>'G1 G2 GTU'!$Y$17+'G1 G2 GTU'!$W$17*COS($B67)</f>
        <v>0.49343774987519207</v>
      </c>
      <c r="N67" s="9">
        <f>'G1 G2 GTU'!$Z$17+'G1 G2 GTU'!$W$17*SIN($B67)</f>
        <v>-8.1767668125571152E-2</v>
      </c>
      <c r="O67" s="9">
        <f>'G1 G2 GTU'!$AF$17+'G1 G2 GTU'!$AD$17*COS($B67)</f>
        <v>0.47558877739818456</v>
      </c>
      <c r="P67" s="9">
        <f>'G1 G2 GTU'!$AG$17+'G1 G2 GTU'!$AD$17*SIN($B67)</f>
        <v>-4.9722900977562684E-2</v>
      </c>
      <c r="Q67" s="9">
        <f>'G1 G2 GTU'!$AM$17+'G1 G2 GTU'!$AK$17*COS($B67)</f>
        <v>0.45447777830950631</v>
      </c>
      <c r="R67" s="9">
        <f>'G1 G2 GTU'!$AN$17+'G1 G2 GTU'!$AK$17*SIN($B67)</f>
        <v>-1.441610721788239E-2</v>
      </c>
      <c r="S67" s="9">
        <f>'G1 G2 GTU'!$AT$17+'G1 G2 GTU'!$AR$17*COS($B67)</f>
        <v>0.42819866271508672</v>
      </c>
      <c r="T67" s="9">
        <f>'G1 G2 GTU'!$AU$17+'G1 G2 GTU'!$AR$17*SIN($B67)</f>
        <v>2.6058803047537188E-2</v>
      </c>
      <c r="U67" s="9">
        <f>'G1 G2 GTU'!$BA$17+'G1 G2 GTU'!$AY$17*COS($B67)</f>
        <v>0.39181367303526132</v>
      </c>
      <c r="V67" s="32">
        <f>'G1 G2 GTU'!$BB$17+'G1 G2 GTU'!$AY$17*SIN($B67)</f>
        <v>7.6639587398363615E-2</v>
      </c>
    </row>
    <row r="68" spans="1:22" x14ac:dyDescent="0.15">
      <c r="A68" s="18">
        <f t="shared" si="0"/>
        <v>320</v>
      </c>
      <c r="B68" s="12">
        <f t="shared" si="1"/>
        <v>5.5850536063818543</v>
      </c>
      <c r="C68" s="18">
        <f>'G1 G2 GTU'!$Y$4+'G1 G2 GTU'!$W$4*COS($B68)</f>
        <v>7.2541653579177023E-3</v>
      </c>
      <c r="D68" s="9">
        <f>'G1 G2 GTU'!$Z$4+'G1 G2 GTU'!$W$4*SIN($B68)</f>
        <v>-4.5539472671610709E-2</v>
      </c>
      <c r="E68" s="9">
        <f>'G1 G2 GTU'!$AF$4+'G1 G2 GTU'!$AD$4*COS($B68)</f>
        <v>-1.8481915241448599E-2</v>
      </c>
      <c r="F68" s="9">
        <f>'G1 G2 GTU'!$AG$4+'G1 G2 GTU'!$AD$4*SIN($B68)</f>
        <v>-2.4660450282995738E-2</v>
      </c>
      <c r="G68" s="9">
        <f>'G1 G2 GTU'!$AM$4+'G1 G2 GTU'!$AK$4*COS($B68)</f>
        <v>-4.7119454641375291E-2</v>
      </c>
      <c r="H68" s="9">
        <f>'G1 G2 GTU'!$AN$4+'G1 G2 GTU'!$AK$4*SIN($B68)</f>
        <v>-1.346814884955444E-3</v>
      </c>
      <c r="I68" s="9">
        <f>'G1 G2 GTU'!$AT$4+'G1 G2 GTU'!$AR$4*COS($B68)</f>
        <v>-8.0313462428791893E-2</v>
      </c>
      <c r="J68" s="9">
        <f>'G1 G2 GTU'!$AU$4+'G1 G2 GTU'!$AR$4*SIN($B68)</f>
        <v>2.5790151456498545E-2</v>
      </c>
      <c r="K68" s="9">
        <f>'G1 G2 GTU'!$BA$4+'G1 G2 GTU'!$AY$4*COS($B68)</f>
        <v>-0.12234170123268637</v>
      </c>
      <c r="L68" s="32">
        <f>'G1 G2 GTU'!$BB$4+'G1 G2 GTU'!$AY$4*SIN($B68)</f>
        <v>6.0339917785613012E-2</v>
      </c>
      <c r="M68" s="18">
        <f>'G1 G2 GTU'!$Y$17+'G1 G2 GTU'!$W$17*COS($B68)</f>
        <v>0.51373154011521061</v>
      </c>
      <c r="N68" s="9">
        <f>'G1 G2 GTU'!$Z$17+'G1 G2 GTU'!$W$17*SIN($B68)</f>
        <v>-5.9620882317722279E-2</v>
      </c>
      <c r="O68" s="9">
        <f>'G1 G2 GTU'!$AF$17+'G1 G2 GTU'!$AD$17*COS($B68)</f>
        <v>0.49367640423167491</v>
      </c>
      <c r="P68" s="9">
        <f>'G1 G2 GTU'!$AG$17+'G1 G2 GTU'!$AD$17*SIN($B68)</f>
        <v>-2.9983720050005991E-2</v>
      </c>
      <c r="Q68" s="9">
        <f>'G1 G2 GTU'!$AM$17+'G1 G2 GTU'!$AK$17*COS($B68)</f>
        <v>0.47008735038035576</v>
      </c>
      <c r="R68" s="9">
        <f>'G1 G2 GTU'!$AN$17+'G1 G2 GTU'!$AK$17*SIN($B68)</f>
        <v>2.6187514810891432E-3</v>
      </c>
      <c r="S68" s="9">
        <f>'G1 G2 GTU'!$AT$17+'G1 G2 GTU'!$AR$17*COS($B68)</f>
        <v>0.44089941523423259</v>
      </c>
      <c r="T68" s="9">
        <f>'G1 G2 GTU'!$AU$17+'G1 G2 GTU'!$AR$17*SIN($B68)</f>
        <v>3.9919242241658048E-2</v>
      </c>
      <c r="U68" s="9">
        <f>'G1 G2 GTU'!$BA$17+'G1 G2 GTU'!$AY$17*COS($B68)</f>
        <v>0.40076327694261737</v>
      </c>
      <c r="V68" s="32">
        <f>'G1 G2 GTU'!$BB$17+'G1 G2 GTU'!$AY$17*SIN($B68)</f>
        <v>8.6406366223664002E-2</v>
      </c>
    </row>
    <row r="69" spans="1:22" x14ac:dyDescent="0.15">
      <c r="A69" s="18">
        <f t="shared" si="0"/>
        <v>325</v>
      </c>
      <c r="B69" s="12">
        <f t="shared" si="1"/>
        <v>5.6723200689815707</v>
      </c>
      <c r="C69" s="18">
        <f>'G1 G2 GTU'!$Y$4+'G1 G2 GTU'!$W$4*COS($B69)</f>
        <v>2.1633141103028747E-2</v>
      </c>
      <c r="D69" s="9">
        <f>'G1 G2 GTU'!$Z$4+'G1 G2 GTU'!$W$4*SIN($B69)</f>
        <v>-2.6800426645113756E-2</v>
      </c>
      <c r="E69" s="9">
        <f>'G1 G2 GTU'!$AF$4+'G1 G2 GTU'!$AD$4*COS($B69)</f>
        <v>-5.6352777195900483E-3</v>
      </c>
      <c r="F69" s="9">
        <f>'G1 G2 GTU'!$AG$4+'G1 G2 GTU'!$AD$4*SIN($B69)</f>
        <v>-7.9183863088158335E-3</v>
      </c>
      <c r="G69" s="9">
        <f>'G1 G2 GTU'!$AM$4+'G1 G2 GTU'!$AK$4*COS($B69)</f>
        <v>-3.6006304921198412E-2</v>
      </c>
      <c r="H69" s="9">
        <f>'G1 G2 GTU'!$AN$4+'G1 G2 GTU'!$AK$4*SIN($B69)</f>
        <v>1.3136123802562183E-2</v>
      </c>
      <c r="I69" s="9">
        <f>'G1 G2 GTU'!$AT$4+'G1 G2 GTU'!$AR$4*COS($B69)</f>
        <v>-7.1249687020590174E-2</v>
      </c>
      <c r="J69" s="9">
        <f>'G1 G2 GTU'!$AU$4+'G1 G2 GTU'!$AR$4*SIN($B69)</f>
        <v>3.760229354220114E-2</v>
      </c>
      <c r="K69" s="9">
        <f>'G1 G2 GTU'!$BA$4+'G1 G2 GTU'!$AY$4*COS($B69)</f>
        <v>-0.11593975130907934</v>
      </c>
      <c r="L69" s="32">
        <f>'G1 G2 GTU'!$BB$4+'G1 G2 GTU'!$AY$4*SIN($B69)</f>
        <v>6.8683101361716486E-2</v>
      </c>
      <c r="M69" s="18">
        <f>'G1 G2 GTU'!$Y$17+'G1 G2 GTU'!$W$17*COS($B69)</f>
        <v>0.53201788678994677</v>
      </c>
      <c r="N69" s="9">
        <f>'G1 G2 GTU'!$Z$17+'G1 G2 GTU'!$W$17*SIN($B69)</f>
        <v>-3.5789651354635743E-2</v>
      </c>
      <c r="O69" s="9">
        <f>'G1 G2 GTU'!$AF$17+'G1 G2 GTU'!$AD$17*COS($B69)</f>
        <v>0.50997481920928844</v>
      </c>
      <c r="P69" s="9">
        <f>'G1 G2 GTU'!$AG$17+'G1 G2 GTU'!$AD$17*SIN($B69)</f>
        <v>-8.7432121140850194E-3</v>
      </c>
      <c r="Q69" s="9">
        <f>'G1 G2 GTU'!$AM$17+'G1 G2 GTU'!$AK$17*COS($B69)</f>
        <v>0.48415283755430683</v>
      </c>
      <c r="R69" s="9">
        <f>'G1 G2 GTU'!$AN$17+'G1 G2 GTU'!$AK$17*SIN($B69)</f>
        <v>2.0949251247554618E-2</v>
      </c>
      <c r="S69" s="9">
        <f>'G1 G2 GTU'!$AT$17+'G1 G2 GTU'!$AR$17*COS($B69)</f>
        <v>0.45234382068280876</v>
      </c>
      <c r="T69" s="9">
        <f>'G1 G2 GTU'!$AU$17+'G1 G2 GTU'!$AR$17*SIN($B69)</f>
        <v>5.4833881799324635E-2</v>
      </c>
      <c r="U69" s="9">
        <f>'G1 G2 GTU'!$BA$17+'G1 G2 GTU'!$AY$17*COS($B69)</f>
        <v>0.40882759404237545</v>
      </c>
      <c r="V69" s="32">
        <f>'G1 G2 GTU'!$BB$17+'G1 G2 GTU'!$AY$17*SIN($B69)</f>
        <v>9.6915988882705931E-2</v>
      </c>
    </row>
    <row r="70" spans="1:22" x14ac:dyDescent="0.15">
      <c r="A70" s="18">
        <f t="shared" ref="A70:A76" si="2">A69+5</f>
        <v>330</v>
      </c>
      <c r="B70" s="12">
        <f t="shared" ref="B70:B76" si="3">A70*PI()/180</f>
        <v>5.7595865315812871</v>
      </c>
      <c r="C70" s="18">
        <f>'G1 G2 GTU'!$Y$4+'G1 G2 GTU'!$W$4*COS($B70)</f>
        <v>3.4324185029476262E-2</v>
      </c>
      <c r="D70" s="9">
        <f>'G1 G2 GTU'!$Z$4+'G1 G2 GTU'!$W$4*SIN($B70)</f>
        <v>-6.8794780352045282E-3</v>
      </c>
      <c r="E70" s="9">
        <f>'G1 G2 GTU'!$AF$4+'G1 G2 GTU'!$AD$4*COS($B70)</f>
        <v>5.7033074471934397E-3</v>
      </c>
      <c r="F70" s="9">
        <f>'G1 G2 GTU'!$AG$4+'G1 G2 GTU'!$AD$4*SIN($B70)</f>
        <v>9.8796272924025347E-3</v>
      </c>
      <c r="G70" s="9">
        <f>'G1 G2 GTU'!$AM$4+'G1 G2 GTU'!$AK$4*COS($B70)</f>
        <v>-2.6197715369337848E-2</v>
      </c>
      <c r="H70" s="9">
        <f>'G1 G2 GTU'!$AN$4+'G1 G2 GTU'!$AK$4*SIN($B70)</f>
        <v>2.8532525353983026E-2</v>
      </c>
      <c r="I70" s="9">
        <f>'G1 G2 GTU'!$AT$4+'G1 G2 GTU'!$AR$4*COS($B70)</f>
        <v>-6.3249898031165597E-2</v>
      </c>
      <c r="J70" s="9">
        <f>'G1 G2 GTU'!$AU$4+'G1 G2 GTU'!$AR$4*SIN($B70)</f>
        <v>5.0159446938884245E-2</v>
      </c>
      <c r="K70" s="9">
        <f>'G1 G2 GTU'!$BA$4+'G1 G2 GTU'!$AY$4*COS($B70)</f>
        <v>-0.11028931909918853</v>
      </c>
      <c r="L70" s="32">
        <f>'G1 G2 GTU'!$BB$4+'G1 G2 GTU'!$AY$4*SIN($B70)</f>
        <v>7.7552503306062198E-2</v>
      </c>
      <c r="M70" s="18">
        <f>'G1 G2 GTU'!$Y$17+'G1 G2 GTU'!$W$17*COS($B70)</f>
        <v>0.54815761975960775</v>
      </c>
      <c r="N70" s="9">
        <f>'G1 G2 GTU'!$Z$17+'G1 G2 GTU'!$W$17*SIN($B70)</f>
        <v>-1.0455345293631263E-2</v>
      </c>
      <c r="O70" s="9">
        <f>'G1 G2 GTU'!$AF$17+'G1 G2 GTU'!$AD$17*COS($B70)</f>
        <v>0.52435998155179331</v>
      </c>
      <c r="P70" s="9">
        <f>'G1 G2 GTU'!$AG$17+'G1 G2 GTU'!$AD$17*SIN($B70)</f>
        <v>1.3836969739438598E-2</v>
      </c>
      <c r="Q70" s="9">
        <f>'G1 G2 GTU'!$AM$17+'G1 G2 GTU'!$AK$17*COS($B70)</f>
        <v>0.49656719298099217</v>
      </c>
      <c r="R70" s="9">
        <f>'G1 G2 GTU'!$AN$17+'G1 G2 GTU'!$AK$17*SIN($B70)</f>
        <v>4.0435885910032887E-2</v>
      </c>
      <c r="S70" s="9">
        <f>'G1 G2 GTU'!$AT$17+'G1 G2 GTU'!$AR$17*COS($B70)</f>
        <v>0.4624447802250306</v>
      </c>
      <c r="T70" s="9">
        <f>'G1 G2 GTU'!$AU$17+'G1 G2 GTU'!$AR$17*SIN($B70)</f>
        <v>7.0689212307797511E-2</v>
      </c>
      <c r="U70" s="9">
        <f>'G1 G2 GTU'!$BA$17+'G1 G2 GTU'!$AY$17*COS($B70)</f>
        <v>0.41594525001203864</v>
      </c>
      <c r="V70" s="32">
        <f>'G1 G2 GTU'!$BB$17+'G1 G2 GTU'!$AY$17*SIN($B70)</f>
        <v>0.10808847080117044</v>
      </c>
    </row>
    <row r="71" spans="1:22" x14ac:dyDescent="0.15">
      <c r="A71" s="18">
        <f t="shared" si="2"/>
        <v>335</v>
      </c>
      <c r="B71" s="12">
        <f t="shared" si="3"/>
        <v>5.8468529941810035</v>
      </c>
      <c r="C71" s="18">
        <f>'G1 G2 GTU'!$Y$4+'G1 G2 GTU'!$W$4*COS($B71)</f>
        <v>4.523071062991818E-2</v>
      </c>
      <c r="D71" s="9">
        <f>'G1 G2 GTU'!$Z$4+'G1 G2 GTU'!$W$4*SIN($B71)</f>
        <v>1.4071762710597818E-2</v>
      </c>
      <c r="E71" s="9">
        <f>'G1 G2 GTU'!$AF$4+'G1 G2 GTU'!$AD$4*COS($B71)</f>
        <v>1.5447546779357779E-2</v>
      </c>
      <c r="F71" s="9">
        <f>'G1 G2 GTU'!$AG$4+'G1 G2 GTU'!$AD$4*SIN($B71)</f>
        <v>2.8598136890419637E-2</v>
      </c>
      <c r="G71" s="9">
        <f>'G1 G2 GTU'!$AM$4+'G1 G2 GTU'!$AK$4*COS($B71)</f>
        <v>-1.7768335274871511E-2</v>
      </c>
      <c r="H71" s="9">
        <f>'G1 G2 GTU'!$AN$4+'G1 G2 GTU'!$AK$4*SIN($B71)</f>
        <v>4.4725213856899329E-2</v>
      </c>
      <c r="I71" s="9">
        <f>'G1 G2 GTU'!$AT$4+'G1 G2 GTU'!$AR$4*COS($B71)</f>
        <v>-5.6374978685132249E-2</v>
      </c>
      <c r="J71" s="9">
        <f>'G1 G2 GTU'!$AU$4+'G1 G2 GTU'!$AR$4*SIN($B71)</f>
        <v>6.3366044126982518E-2</v>
      </c>
      <c r="K71" s="9">
        <f>'G1 G2 GTU'!$BA$4+'G1 G2 GTU'!$AY$4*COS($B71)</f>
        <v>-0.10543340780395545</v>
      </c>
      <c r="L71" s="32">
        <f>'G1 G2 GTU'!$BB$4+'G1 G2 GTU'!$AY$4*SIN($B71)</f>
        <v>8.6880622114362344E-2</v>
      </c>
      <c r="M71" s="18">
        <f>'G1 G2 GTU'!$Y$17+'G1 G2 GTU'!$W$17*COS($B71)</f>
        <v>0.56202790591085727</v>
      </c>
      <c r="N71" s="9">
        <f>'G1 G2 GTU'!$Z$17+'G1 G2 GTU'!$W$17*SIN($B71)</f>
        <v>1.6189226498894649E-2</v>
      </c>
      <c r="O71" s="9">
        <f>'G1 G2 GTU'!$AF$17+'G1 G2 GTU'!$AD$17*COS($B71)</f>
        <v>0.53672241148776467</v>
      </c>
      <c r="P71" s="9">
        <f>'G1 G2 GTU'!$AG$17+'G1 G2 GTU'!$AD$17*SIN($B71)</f>
        <v>3.7584976692372901E-2</v>
      </c>
      <c r="Q71" s="9">
        <f>'G1 G2 GTU'!$AM$17+'G1 G2 GTU'!$AK$17*COS($B71)</f>
        <v>0.50723593591962213</v>
      </c>
      <c r="R71" s="9">
        <f>'G1 G2 GTU'!$AN$17+'G1 G2 GTU'!$AK$17*SIN($B71)</f>
        <v>6.0930350412390727E-2</v>
      </c>
      <c r="S71" s="9">
        <f>'G1 G2 GTU'!$AT$17+'G1 G2 GTU'!$AR$17*COS($B71)</f>
        <v>0.47112541945965569</v>
      </c>
      <c r="T71" s="9">
        <f>'G1 G2 GTU'!$AU$17+'G1 G2 GTU'!$AR$17*SIN($B71)</f>
        <v>8.7364565128196875E-2</v>
      </c>
      <c r="U71" s="9">
        <f>'G1 G2 GTU'!$BA$17+'G1 G2 GTU'!$AY$17*COS($B71)</f>
        <v>0.42206207519191963</v>
      </c>
      <c r="V71" s="32">
        <f>'G1 G2 GTU'!$BB$17+'G1 G2 GTU'!$AY$17*SIN($B71)</f>
        <v>0.11983878264552897</v>
      </c>
    </row>
    <row r="72" spans="1:22" x14ac:dyDescent="0.15">
      <c r="A72" s="18">
        <f t="shared" si="2"/>
        <v>340</v>
      </c>
      <c r="B72" s="12">
        <f t="shared" si="3"/>
        <v>5.9341194567807207</v>
      </c>
      <c r="C72" s="18">
        <f>'G1 G2 GTU'!$Y$4+'G1 G2 GTU'!$W$4*COS($B72)</f>
        <v>5.4269712658994995E-2</v>
      </c>
      <c r="D72" s="9">
        <f>'G1 G2 GTU'!$Z$4+'G1 G2 GTU'!$W$4*SIN($B72)</f>
        <v>3.5893843999512953E-2</v>
      </c>
      <c r="E72" s="9">
        <f>'G1 G2 GTU'!$AF$4+'G1 G2 GTU'!$AD$4*COS($B72)</f>
        <v>2.3523280731852669E-2</v>
      </c>
      <c r="F72" s="9">
        <f>'G1 G2 GTU'!$AG$4+'G1 G2 GTU'!$AD$4*SIN($B72)</f>
        <v>4.809468332464964E-2</v>
      </c>
      <c r="G72" s="9">
        <f>'G1 G2 GTU'!$AM$4+'G1 G2 GTU'!$AK$4*COS($B72)</f>
        <v>-1.078231731011714E-2</v>
      </c>
      <c r="H72" s="9">
        <f>'G1 G2 GTU'!$AN$4+'G1 G2 GTU'!$AK$4*SIN($B72)</f>
        <v>6.1590953174391408E-2</v>
      </c>
      <c r="I72" s="9">
        <f>'G1 G2 GTU'!$AT$4+'G1 G2 GTU'!$AR$4*COS($B72)</f>
        <v>-5.0677251269903301E-2</v>
      </c>
      <c r="J72" s="9">
        <f>'G1 G2 GTU'!$AU$4+'G1 G2 GTU'!$AR$4*SIN($B72)</f>
        <v>7.7121574927533298E-2</v>
      </c>
      <c r="K72" s="9">
        <f>'G1 G2 GTU'!$BA$4+'G1 G2 GTU'!$AY$4*COS($B72)</f>
        <v>-0.10140897384041619</v>
      </c>
      <c r="L72" s="32">
        <f>'G1 G2 GTU'!$BB$4+'G1 G2 GTU'!$AY$4*SIN($B72)</f>
        <v>9.6596465170013718E-2</v>
      </c>
      <c r="M72" s="18">
        <f>'G1 G2 GTU'!$Y$17+'G1 G2 GTU'!$W$17*COS($B72)</f>
        <v>0.57352318399097657</v>
      </c>
      <c r="N72" s="9">
        <f>'G1 G2 GTU'!$Z$17+'G1 G2 GTU'!$W$17*SIN($B72)</f>
        <v>4.3941282743168802E-2</v>
      </c>
      <c r="O72" s="9">
        <f>'G1 G2 GTU'!$AF$17+'G1 G2 GTU'!$AD$17*COS($B72)</f>
        <v>0.54696802346075057</v>
      </c>
      <c r="P72" s="9">
        <f>'G1 G2 GTU'!$AG$17+'G1 G2 GTU'!$AD$17*SIN($B72)</f>
        <v>6.2320072072367699E-2</v>
      </c>
      <c r="Q72" s="9">
        <f>'G1 G2 GTU'!$AM$17+'G1 G2 GTU'!$AK$17*COS($B72)</f>
        <v>0.51607787079447054</v>
      </c>
      <c r="R72" s="9">
        <f>'G1 G2 GTU'!$AN$17+'G1 G2 GTU'!$AK$17*SIN($B72)</f>
        <v>8.2276669504869421E-2</v>
      </c>
      <c r="S72" s="9">
        <f>'G1 G2 GTU'!$AT$17+'G1 G2 GTU'!$AR$17*COS($B72)</f>
        <v>0.47831967348059523</v>
      </c>
      <c r="T72" s="9">
        <f>'G1 G2 GTU'!$AU$17+'G1 G2 GTU'!$AR$17*SIN($B72)</f>
        <v>0.10473303075670633</v>
      </c>
      <c r="U72" s="9">
        <f>'G1 G2 GTU'!$BA$17+'G1 G2 GTU'!$AY$17*COS($B72)</f>
        <v>0.4271315168489595</v>
      </c>
      <c r="V72" s="32">
        <f>'G1 G2 GTU'!$BB$17+'G1 G2 GTU'!$AY$17*SIN($B72)</f>
        <v>0.13207749744761382</v>
      </c>
    </row>
    <row r="73" spans="1:22" x14ac:dyDescent="0.15">
      <c r="A73" s="18">
        <f t="shared" si="2"/>
        <v>345</v>
      </c>
      <c r="B73" s="12">
        <f t="shared" si="3"/>
        <v>6.0213859193804371</v>
      </c>
      <c r="C73" s="18">
        <f>'G1 G2 GTU'!$Y$4+'G1 G2 GTU'!$W$4*COS($B73)</f>
        <v>6.1372398853366594E-2</v>
      </c>
      <c r="D73" s="9">
        <f>'G1 G2 GTU'!$Z$4+'G1 G2 GTU'!$W$4*SIN($B73)</f>
        <v>5.8420686616398862E-2</v>
      </c>
      <c r="E73" s="9">
        <f>'G1 G2 GTU'!$AF$4+'G1 G2 GTU'!$AD$4*COS($B73)</f>
        <v>2.9869048093037975E-2</v>
      </c>
      <c r="F73" s="9">
        <f>'G1 G2 GTU'!$AG$4+'G1 G2 GTU'!$AD$4*SIN($B73)</f>
        <v>6.8220886104391087E-2</v>
      </c>
      <c r="G73" s="9">
        <f>'G1 G2 GTU'!$AM$4+'G1 G2 GTU'!$AK$4*COS($B73)</f>
        <v>-5.2928292900596141E-3</v>
      </c>
      <c r="H73" s="9">
        <f>'G1 G2 GTU'!$AN$4+'G1 G2 GTU'!$AK$4*SIN($B73)</f>
        <v>7.9001384846441008E-2</v>
      </c>
      <c r="I73" s="9">
        <f>'G1 G2 GTU'!$AT$4+'G1 G2 GTU'!$AR$4*COS($B73)</f>
        <v>-4.6200078931490529E-2</v>
      </c>
      <c r="J73" s="9">
        <f>'G1 G2 GTU'!$AU$4+'G1 G2 GTU'!$AR$4*SIN($B73)</f>
        <v>9.1321351445327548E-2</v>
      </c>
      <c r="K73" s="9">
        <f>'G1 G2 GTU'!$BA$4+'G1 G2 GTU'!$AY$4*COS($B73)</f>
        <v>-9.8246645581053046E-2</v>
      </c>
      <c r="L73" s="32">
        <f>'G1 G2 GTU'!$BB$4+'G1 G2 GTU'!$AY$4*SIN($B73)</f>
        <v>0.10662608904077618</v>
      </c>
      <c r="M73" s="18">
        <f>'G1 G2 GTU'!$Y$17+'G1 G2 GTU'!$W$17*COS($B73)</f>
        <v>0.58255596799273701</v>
      </c>
      <c r="N73" s="9">
        <f>'G1 G2 GTU'!$Z$17+'G1 G2 GTU'!$W$17*SIN($B73)</f>
        <v>7.2589613534022046E-2</v>
      </c>
      <c r="O73" s="9">
        <f>'G1 G2 GTU'!$AF$17+'G1 G2 GTU'!$AD$17*COS($B73)</f>
        <v>0.5550188421771669</v>
      </c>
      <c r="P73" s="9">
        <f>'G1 G2 GTU'!$AG$17+'G1 G2 GTU'!$AD$17*SIN($B73)</f>
        <v>8.7854006868121781E-2</v>
      </c>
      <c r="Q73" s="9">
        <f>'G1 G2 GTU'!$AM$17+'G1 G2 GTU'!$AK$17*COS($B73)</f>
        <v>0.52302570514223345</v>
      </c>
      <c r="R73" s="9">
        <f>'G1 G2 GTU'!$AN$17+'G1 G2 GTU'!$AK$17*SIN($B73)</f>
        <v>0.10431238480991495</v>
      </c>
      <c r="S73" s="9">
        <f>'G1 G2 GTU'!$AT$17+'G1 G2 GTU'!$AR$17*COS($B73)</f>
        <v>0.48397278967074048</v>
      </c>
      <c r="T73" s="9">
        <f>'G1 G2 GTU'!$AU$17+'G1 G2 GTU'!$AR$17*SIN($B73)</f>
        <v>0.12266242468252632</v>
      </c>
      <c r="U73" s="9">
        <f>'G1 G2 GTU'!$BA$17+'G1 G2 GTU'!$AY$17*COS($B73)</f>
        <v>0.43111499347113558</v>
      </c>
      <c r="V73" s="32">
        <f>'G1 G2 GTU'!$BB$17+'G1 G2 GTU'!$AY$17*SIN($B73)</f>
        <v>0.14471147119784281</v>
      </c>
    </row>
    <row r="74" spans="1:22" x14ac:dyDescent="0.15">
      <c r="A74" s="18">
        <f t="shared" si="2"/>
        <v>350</v>
      </c>
      <c r="B74" s="12">
        <f t="shared" si="3"/>
        <v>6.1086523819801526</v>
      </c>
      <c r="C74" s="18">
        <f>'G1 G2 GTU'!$Y$4+'G1 G2 GTU'!$W$4*COS($B74)</f>
        <v>6.6484713482374669E-2</v>
      </c>
      <c r="D74" s="9">
        <f>'G1 G2 GTU'!$Z$4+'G1 G2 GTU'!$W$4*SIN($B74)</f>
        <v>8.1480847686861521E-2</v>
      </c>
      <c r="E74" s="9">
        <f>'G1 G2 GTU'!$AF$4+'G1 G2 GTU'!$AD$4*COS($B74)</f>
        <v>3.4436553741616027E-2</v>
      </c>
      <c r="F74" s="9">
        <f>'G1 G2 GTU'!$AG$4+'G1 G2 GTU'!$AD$4*SIN($B74)</f>
        <v>8.8823572673956588E-2</v>
      </c>
      <c r="G74" s="9">
        <f>'G1 G2 GTU'!$AM$4+'G1 G2 GTU'!$AK$4*COS($B74)</f>
        <v>-1.3416495331750045E-3</v>
      </c>
      <c r="H74" s="9">
        <f>'G1 G2 GTU'!$AN$4+'G1 G2 GTU'!$AK$4*SIN($B74)</f>
        <v>9.6824004975317707E-2</v>
      </c>
      <c r="I74" s="9">
        <f>'G1 G2 GTU'!$AT$4+'G1 G2 GTU'!$AR$4*COS($B74)</f>
        <v>-4.297753565477988E-2</v>
      </c>
      <c r="J74" s="9">
        <f>'G1 G2 GTU'!$AU$4+'G1 G2 GTU'!$AR$4*SIN($B74)</f>
        <v>0.1058573048070053</v>
      </c>
      <c r="K74" s="9">
        <f>'G1 G2 GTU'!$BA$4+'G1 G2 GTU'!$AY$4*COS($B74)</f>
        <v>-9.5970490253385748E-2</v>
      </c>
      <c r="L74" s="32">
        <f>'G1 G2 GTU'!$BB$4+'G1 G2 GTU'!$AY$4*SIN($B74)</f>
        <v>0.11689316223294074</v>
      </c>
      <c r="M74" s="18">
        <f>'G1 G2 GTU'!$Y$17+'G1 G2 GTU'!$W$17*COS($B74)</f>
        <v>0.58905751297574138</v>
      </c>
      <c r="N74" s="9">
        <f>'G1 G2 GTU'!$Z$17+'G1 G2 GTU'!$W$17*SIN($B74)</f>
        <v>0.10191618777580083</v>
      </c>
      <c r="O74" s="9">
        <f>'G1 G2 GTU'!$AF$17+'G1 G2 GTU'!$AD$17*COS($B74)</f>
        <v>0.56081359604536418</v>
      </c>
      <c r="P74" s="9">
        <f>'G1 G2 GTU'!$AG$17+'G1 G2 GTU'!$AD$17*SIN($B74)</f>
        <v>0.11399245241802805</v>
      </c>
      <c r="Q74" s="9">
        <f>'G1 G2 GTU'!$AM$17+'G1 G2 GTU'!$AK$17*COS($B74)</f>
        <v>0.52802656174830731</v>
      </c>
      <c r="R74" s="9">
        <f>'G1 G2 GTU'!$AN$17+'G1 G2 GTU'!$AK$17*SIN($B74)</f>
        <v>0.12686979122852715</v>
      </c>
      <c r="S74" s="9">
        <f>'G1 G2 GTU'!$AT$17+'G1 G2 GTU'!$AR$17*COS($B74)</f>
        <v>0.48804174440243953</v>
      </c>
      <c r="T74" s="9">
        <f>'G1 G2 GTU'!$AU$17+'G1 G2 GTU'!$AR$17*SIN($B74)</f>
        <v>0.14101629339181726</v>
      </c>
      <c r="U74" s="9">
        <f>'G1 G2 GTU'!$BA$17+'G1 G2 GTU'!$AY$17*COS($B74)</f>
        <v>0.43398218839606417</v>
      </c>
      <c r="V74" s="32">
        <f>'G1 G2 GTU'!$BB$17+'G1 G2 GTU'!$AY$17*SIN($B74)</f>
        <v>0.15764455172737477</v>
      </c>
    </row>
    <row r="75" spans="1:22" x14ac:dyDescent="0.15">
      <c r="A75" s="18">
        <f t="shared" si="2"/>
        <v>355</v>
      </c>
      <c r="B75" s="12">
        <f t="shared" si="3"/>
        <v>6.1959188445798699</v>
      </c>
      <c r="C75" s="18">
        <f>'G1 G2 GTU'!$Y$4+'G1 G2 GTU'!$W$4*COS($B75)</f>
        <v>6.9567748744792657E-2</v>
      </c>
      <c r="D75" s="9">
        <f>'G1 G2 GTU'!$Z$4+'G1 G2 GTU'!$W$4*SIN($B75)</f>
        <v>0.10489882546104951</v>
      </c>
      <c r="E75" s="9">
        <f>'G1 G2 GTU'!$AF$4+'G1 G2 GTU'!$AD$4*COS($B75)</f>
        <v>3.7191036201665972E-2</v>
      </c>
      <c r="F75" s="9">
        <f>'G1 G2 GTU'!$AG$4+'G1 G2 GTU'!$AD$4*SIN($B75)</f>
        <v>0.10974594414831014</v>
      </c>
      <c r="G75" s="9">
        <f>'G1 G2 GTU'!$AM$4+'G1 G2 GTU'!$AK$4*COS($B75)</f>
        <v>1.0411510967993087E-3</v>
      </c>
      <c r="H75" s="9">
        <f>'G1 G2 GTU'!$AN$4+'G1 G2 GTU'!$AK$4*SIN($B75)</f>
        <v>0.11492317266024907</v>
      </c>
      <c r="I75" s="9">
        <f>'G1 G2 GTU'!$AT$4+'G1 G2 GTU'!$AR$4*COS($B75)</f>
        <v>-4.1034146939931793E-2</v>
      </c>
      <c r="J75" s="9">
        <f>'G1 G2 GTU'!$AU$4+'G1 G2 GTU'!$AR$4*SIN($B75)</f>
        <v>0.12061880763043606</v>
      </c>
      <c r="K75" s="9">
        <f>'G1 G2 GTU'!$BA$4+'G1 G2 GTU'!$AY$4*COS($B75)</f>
        <v>-9.4597830773837946E-2</v>
      </c>
      <c r="L75" s="32">
        <f>'G1 G2 GTU'!$BB$4+'G1 G2 GTU'!$AY$4*SIN($B75)</f>
        <v>0.12731954612008708</v>
      </c>
      <c r="M75" s="18">
        <f>'G1 G2 GTU'!$Y$17+'G1 G2 GTU'!$W$17*COS($B75)</f>
        <v>0.59297833825692869</v>
      </c>
      <c r="N75" s="9">
        <f>'G1 G2 GTU'!$Z$17+'G1 G2 GTU'!$W$17*SIN($B75)</f>
        <v>0.13169781253065646</v>
      </c>
      <c r="O75" s="9">
        <f>'G1 G2 GTU'!$AF$17+'G1 G2 GTU'!$AD$17*COS($B75)</f>
        <v>0.56430818348943779</v>
      </c>
      <c r="P75" s="9">
        <f>'G1 G2 GTU'!$AG$17+'G1 G2 GTU'!$AD$17*SIN($B75)</f>
        <v>0.14053647936862762</v>
      </c>
      <c r="Q75" s="9">
        <f>'G1 G2 GTU'!$AM$17+'G1 G2 GTU'!$AK$17*COS($B75)</f>
        <v>0.53104238107432045</v>
      </c>
      <c r="R75" s="9">
        <f>'G1 G2 GTU'!$AN$17+'G1 G2 GTU'!$AK$17*SIN($B75)</f>
        <v>0.14977721327732671</v>
      </c>
      <c r="S75" s="9">
        <f>'G1 G2 GTU'!$AT$17+'G1 G2 GTU'!$AR$17*COS($B75)</f>
        <v>0.49049557047328229</v>
      </c>
      <c r="T75" s="9">
        <f>'G1 G2 GTU'!$AU$17+'G1 G2 GTU'!$AR$17*SIN($B75)</f>
        <v>0.1596549528613331</v>
      </c>
      <c r="U75" s="9">
        <f>'G1 G2 GTU'!$BA$17+'G1 G2 GTU'!$AY$17*COS($B75)</f>
        <v>0.4357112805391069</v>
      </c>
      <c r="V75" s="32">
        <f>'G1 G2 GTU'!$BB$17+'G1 G2 GTU'!$AY$17*SIN($B75)</f>
        <v>0.1707783104841728</v>
      </c>
    </row>
    <row r="76" spans="1:22" ht="14.25" thickBot="1" x14ac:dyDescent="0.2">
      <c r="A76" s="20">
        <f t="shared" si="2"/>
        <v>360</v>
      </c>
      <c r="B76" s="39">
        <f t="shared" si="3"/>
        <v>6.2831853071795862</v>
      </c>
      <c r="C76" s="20">
        <f>'G1 G2 GTU'!$Y$4+'G1 G2 GTU'!$W$4*COS($B76)</f>
        <v>7.0598040880685831E-2</v>
      </c>
      <c r="D76" s="21">
        <f>'G1 G2 GTU'!$Z$4+'G1 G2 GTU'!$W$4*SIN($B76)</f>
        <v>0.12849639498793894</v>
      </c>
      <c r="E76" s="21">
        <f>'G1 G2 GTU'!$AF$4+'G1 G2 GTU'!$AD$4*COS($B76)</f>
        <v>3.811153219846472E-2</v>
      </c>
      <c r="F76" s="21">
        <f>'G1 G2 GTU'!$AG$4+'G1 G2 GTU'!$AD$4*SIN($B76)</f>
        <v>0.13082876864725795</v>
      </c>
      <c r="G76" s="21">
        <f>'G1 G2 GTU'!$AM$4+'G1 G2 GTU'!$AK$4*COS($B76)</f>
        <v>1.8374380482947539E-3</v>
      </c>
      <c r="H76" s="21">
        <f>'G1 G2 GTU'!$AN$4+'G1 G2 GTU'!$AK$4*SIN($B76)</f>
        <v>0.13316114230657594</v>
      </c>
      <c r="I76" s="21">
        <f>'G1 G2 GTU'!$AT$4+'G1 G2 GTU'!$AR$4*COS($B76)</f>
        <v>-4.038470314851661E-2</v>
      </c>
      <c r="J76" s="21">
        <f>'G1 G2 GTU'!$AU$4+'G1 G2 GTU'!$AR$4*SIN($B76)</f>
        <v>0.13549351596589396</v>
      </c>
      <c r="K76" s="21">
        <f>'G1 G2 GTU'!$BA$4+'G1 G2 GTU'!$AY$4*COS($B76)</f>
        <v>-9.4139113909883512E-2</v>
      </c>
      <c r="L76" s="33">
        <f>'G1 G2 GTU'!$BB$4+'G1 G2 GTU'!$AY$4*SIN($B76)</f>
        <v>0.13782588962521097</v>
      </c>
      <c r="M76" s="20">
        <f>'G1 G2 GTU'!$Y$17+'G1 G2 GTU'!$W$17*COS($B76)</f>
        <v>0.59428860398845018</v>
      </c>
      <c r="N76" s="21">
        <f>'G1 G2 GTU'!$Z$17+'G1 G2 GTU'!$W$17*SIN($B76)</f>
        <v>0.16170783165156691</v>
      </c>
      <c r="O76" s="21">
        <f>'G1 G2 GTU'!$AF$17+'G1 G2 GTU'!$AD$17*COS($B76)</f>
        <v>0.5654760085888485</v>
      </c>
      <c r="P76" s="21">
        <f>'G1 G2 GTU'!$AG$17+'G1 G2 GTU'!$AD$17*SIN($B76)</f>
        <v>0.1672840716471039</v>
      </c>
      <c r="Q76" s="21">
        <f>'G1 G2 GTU'!$AM$17+'G1 G2 GTU'!$AK$17*COS($B76)</f>
        <v>0.53205021091420002</v>
      </c>
      <c r="R76" s="21">
        <f>'G1 G2 GTU'!$AN$17+'G1 G2 GTU'!$AK$17*SIN($B76)</f>
        <v>0.17286031164264196</v>
      </c>
      <c r="S76" s="21">
        <f>'G1 G2 GTU'!$AT$17+'G1 G2 GTU'!$AR$17*COS($B76)</f>
        <v>0.49131559278520875</v>
      </c>
      <c r="T76" s="21">
        <f>'G1 G2 GTU'!$AU$17+'G1 G2 GTU'!$AR$17*SIN($B76)</f>
        <v>0.17843655163817995</v>
      </c>
      <c r="U76" s="21">
        <f>'G1 G2 GTU'!$BA$17+'G1 G2 GTU'!$AY$17*COS($B76)</f>
        <v>0.43628911046500096</v>
      </c>
      <c r="V76" s="33">
        <f>'G1 G2 GTU'!$BB$17+'G1 G2 GTU'!$AY$17*SIN($B76)</f>
        <v>0.18401279163371698</v>
      </c>
    </row>
  </sheetData>
  <mergeCells count="11">
    <mergeCell ref="O2:P2"/>
    <mergeCell ref="Q2:R2"/>
    <mergeCell ref="S2:T2"/>
    <mergeCell ref="U2:V2"/>
    <mergeCell ref="A2:B2"/>
    <mergeCell ref="C2:D2"/>
    <mergeCell ref="M2:N2"/>
    <mergeCell ref="E2:F2"/>
    <mergeCell ref="G2:H2"/>
    <mergeCell ref="I2:J2"/>
    <mergeCell ref="K2:L2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2" sqref="B2"/>
    </sheetView>
  </sheetViews>
  <sheetFormatPr defaultRowHeight="13.5" x14ac:dyDescent="0.15"/>
  <sheetData>
    <row r="1" spans="1:2" x14ac:dyDescent="0.15">
      <c r="A1">
        <f>'Gx circle@400MHz'!C4</f>
        <v>7.0598040880685831E-2</v>
      </c>
      <c r="B1">
        <f>'Gx circle@400MHz'!D4</f>
        <v>0.12849639498793899</v>
      </c>
    </row>
    <row r="2" spans="1:2" x14ac:dyDescent="0.15">
      <c r="A2">
        <f>'Gx circle@400MHz'!C5</f>
        <v>6.9567748744792657E-2</v>
      </c>
      <c r="B2">
        <f>'Gx circle@400MHz'!D5</f>
        <v>0.15209396451482843</v>
      </c>
    </row>
    <row r="3" spans="1:2" x14ac:dyDescent="0.15">
      <c r="A3">
        <f>'Gx circle@400MHz'!C6</f>
        <v>6.6484713482374724E-2</v>
      </c>
      <c r="B3">
        <f>'Gx circle@400MHz'!D6</f>
        <v>0.1755119422890162</v>
      </c>
    </row>
    <row r="4" spans="1:2" x14ac:dyDescent="0.15">
      <c r="A4">
        <f>'Gx circle@400MHz'!C7</f>
        <v>6.1372398853366594E-2</v>
      </c>
      <c r="B4">
        <f>'Gx circle@400MHz'!D7</f>
        <v>0.19857210335947914</v>
      </c>
    </row>
    <row r="5" spans="1:2" x14ac:dyDescent="0.15">
      <c r="A5">
        <f>'Gx circle@400MHz'!C8</f>
        <v>5.4269712658994995E-2</v>
      </c>
      <c r="B5">
        <f>'Gx circle@400MHz'!D8</f>
        <v>0.22109894597636509</v>
      </c>
    </row>
    <row r="6" spans="1:2" x14ac:dyDescent="0.15">
      <c r="A6">
        <f>'Gx circle@400MHz'!C9</f>
        <v>4.5230710629918264E-2</v>
      </c>
      <c r="B6">
        <f>'Gx circle@400MHz'!D9</f>
        <v>0.24292102726528003</v>
      </c>
    </row>
    <row r="7" spans="1:2" x14ac:dyDescent="0.15">
      <c r="A7">
        <f>'Gx circle@400MHz'!C10</f>
        <v>3.4324185029476373E-2</v>
      </c>
      <c r="B7">
        <f>'Gx circle@400MHz'!D10</f>
        <v>0.26387226801108238</v>
      </c>
    </row>
    <row r="8" spans="1:2" x14ac:dyDescent="0.15">
      <c r="A8">
        <f>'Gx circle@400MHz'!C11</f>
        <v>2.1633141103028802E-2</v>
      </c>
      <c r="B8">
        <f>'Gx circle@400MHz'!D11</f>
        <v>0.28379321662099161</v>
      </c>
    </row>
    <row r="9" spans="1:2" x14ac:dyDescent="0.15">
      <c r="A9">
        <f>'Gx circle@400MHz'!C12</f>
        <v>7.2541653579177579E-3</v>
      </c>
      <c r="B9">
        <f>'Gx circle@400MHz'!D12</f>
        <v>0.30253226264748861</v>
      </c>
    </row>
    <row r="10" spans="1:2" x14ac:dyDescent="0.15">
      <c r="A10">
        <f>'Gx circle@400MHz'!C13</f>
        <v>-8.703309518173552E-3</v>
      </c>
      <c r="B10">
        <f>'Gx circle@400MHz'!D13</f>
        <v>0.31994679063536641</v>
      </c>
    </row>
    <row r="11" spans="1:2" x14ac:dyDescent="0.15">
      <c r="A11">
        <f>'Gx circle@400MHz'!C14</f>
        <v>-2.6117837506051345E-2</v>
      </c>
      <c r="B11">
        <f>'Gx circle@400MHz'!D14</f>
        <v>0.33590426551145774</v>
      </c>
    </row>
    <row r="12" spans="1:2" x14ac:dyDescent="0.15">
      <c r="A12">
        <f>'Gx circle@400MHz'!C15</f>
        <v>-4.4856883532548353E-2</v>
      </c>
      <c r="B12">
        <f>'Gx circle@400MHz'!D15</f>
        <v>0.35028324125656879</v>
      </c>
    </row>
    <row r="13" spans="1:2" x14ac:dyDescent="0.15">
      <c r="A13">
        <f>'Gx circle@400MHz'!C16</f>
        <v>-6.4777832142457553E-2</v>
      </c>
      <c r="B13">
        <f>'Gx circle@400MHz'!D16</f>
        <v>0.36297428518301633</v>
      </c>
    </row>
    <row r="14" spans="1:2" x14ac:dyDescent="0.15">
      <c r="A14">
        <f>'Gx circle@400MHz'!C17</f>
        <v>-8.5729072888259969E-2</v>
      </c>
      <c r="B14">
        <f>'Gx circle@400MHz'!D17</f>
        <v>0.37388081078345825</v>
      </c>
    </row>
    <row r="15" spans="1:2" x14ac:dyDescent="0.15">
      <c r="A15">
        <f>'Gx circle@400MHz'!C18</f>
        <v>-0.10755115417717488</v>
      </c>
      <c r="B15">
        <f>'Gx circle@400MHz'!D18</f>
        <v>0.38291981281253495</v>
      </c>
    </row>
    <row r="16" spans="1:2" x14ac:dyDescent="0.15">
      <c r="A16">
        <f>'Gx circle@400MHz'!C19</f>
        <v>-0.13007799679406085</v>
      </c>
      <c r="B16">
        <f>'Gx circle@400MHz'!D19</f>
        <v>0.39002249900690655</v>
      </c>
    </row>
    <row r="17" spans="1:2" x14ac:dyDescent="0.15">
      <c r="A17">
        <f>'Gx circle@400MHz'!C20</f>
        <v>-0.15313815786452376</v>
      </c>
      <c r="B17">
        <f>'Gx circle@400MHz'!D20</f>
        <v>0.39513481363591474</v>
      </c>
    </row>
    <row r="18" spans="1:2" x14ac:dyDescent="0.15">
      <c r="A18">
        <f>'Gx circle@400MHz'!C21</f>
        <v>-0.17655613563871156</v>
      </c>
      <c r="B18">
        <f>'Gx circle@400MHz'!D21</f>
        <v>0.39821784889833267</v>
      </c>
    </row>
    <row r="19" spans="1:2" x14ac:dyDescent="0.15">
      <c r="A19">
        <f>'Gx circle@400MHz'!C22</f>
        <v>-0.20015370516560096</v>
      </c>
      <c r="B19">
        <f>'Gx circle@400MHz'!D22</f>
        <v>0.39924814103422579</v>
      </c>
    </row>
    <row r="20" spans="1:2" x14ac:dyDescent="0.15">
      <c r="A20">
        <f>'Gx circle@400MHz'!C23</f>
        <v>-0.22375127469249045</v>
      </c>
      <c r="B20">
        <f>'Gx circle@400MHz'!D23</f>
        <v>0.39821784889833267</v>
      </c>
    </row>
    <row r="21" spans="1:2" x14ac:dyDescent="0.15">
      <c r="A21">
        <f>'Gx circle@400MHz'!C24</f>
        <v>-0.2471692524666782</v>
      </c>
      <c r="B21">
        <f>'Gx circle@400MHz'!D24</f>
        <v>0.39513481363591474</v>
      </c>
    </row>
    <row r="22" spans="1:2" x14ac:dyDescent="0.15">
      <c r="A22">
        <f>'Gx circle@400MHz'!C25</f>
        <v>-0.27022941353714114</v>
      </c>
      <c r="B22">
        <f>'Gx circle@400MHz'!D25</f>
        <v>0.39002249900690655</v>
      </c>
    </row>
    <row r="23" spans="1:2" x14ac:dyDescent="0.15">
      <c r="A23">
        <f>'Gx circle@400MHz'!C26</f>
        <v>-0.29275625615402706</v>
      </c>
      <c r="B23">
        <f>'Gx circle@400MHz'!D26</f>
        <v>0.38291981281253495</v>
      </c>
    </row>
    <row r="24" spans="1:2" x14ac:dyDescent="0.15">
      <c r="A24">
        <f>'Gx circle@400MHz'!C27</f>
        <v>-0.314578337442942</v>
      </c>
      <c r="B24">
        <f>'Gx circle@400MHz'!D27</f>
        <v>0.37388081078345825</v>
      </c>
    </row>
    <row r="25" spans="1:2" x14ac:dyDescent="0.15">
      <c r="A25">
        <f>'Gx circle@400MHz'!C28</f>
        <v>-0.33552957818874435</v>
      </c>
      <c r="B25">
        <f>'Gx circle@400MHz'!D28</f>
        <v>0.36297428518301633</v>
      </c>
    </row>
    <row r="26" spans="1:2" x14ac:dyDescent="0.15">
      <c r="A26">
        <f>'Gx circle@400MHz'!C29</f>
        <v>-0.35545052679865352</v>
      </c>
      <c r="B26">
        <f>'Gx circle@400MHz'!D29</f>
        <v>0.35028324125656884</v>
      </c>
    </row>
    <row r="27" spans="1:2" x14ac:dyDescent="0.15">
      <c r="A27">
        <f>'Gx circle@400MHz'!C30</f>
        <v>-0.37418957282515064</v>
      </c>
      <c r="B27">
        <f>'Gx circle@400MHz'!D30</f>
        <v>0.33590426551145774</v>
      </c>
    </row>
    <row r="28" spans="1:2" x14ac:dyDescent="0.15">
      <c r="A28">
        <f>'Gx circle@400MHz'!C31</f>
        <v>-0.39160410081302843</v>
      </c>
      <c r="B28">
        <f>'Gx circle@400MHz'!D31</f>
        <v>0.31994679063536646</v>
      </c>
    </row>
    <row r="29" spans="1:2" x14ac:dyDescent="0.15">
      <c r="A29">
        <f>'Gx circle@400MHz'!C32</f>
        <v>-0.40756157568911972</v>
      </c>
      <c r="B29">
        <f>'Gx circle@400MHz'!D32</f>
        <v>0.30253226264748867</v>
      </c>
    </row>
    <row r="30" spans="1:2" x14ac:dyDescent="0.15">
      <c r="A30">
        <f>'Gx circle@400MHz'!C33</f>
        <v>-0.4219405514342307</v>
      </c>
      <c r="B30">
        <f>'Gx circle@400MHz'!D33</f>
        <v>0.28379321662099166</v>
      </c>
    </row>
    <row r="31" spans="1:2" x14ac:dyDescent="0.15">
      <c r="A31">
        <f>'Gx circle@400MHz'!C34</f>
        <v>-0.43463159536067836</v>
      </c>
      <c r="B31">
        <f>'Gx circle@400MHz'!D34</f>
        <v>0.26387226801108238</v>
      </c>
    </row>
    <row r="32" spans="1:2" x14ac:dyDescent="0.15">
      <c r="A32">
        <f>'Gx circle@400MHz'!C35</f>
        <v>-0.44553812096112022</v>
      </c>
      <c r="B32">
        <f>'Gx circle@400MHz'!D35</f>
        <v>0.24292102726528003</v>
      </c>
    </row>
    <row r="33" spans="1:2" x14ac:dyDescent="0.15">
      <c r="A33">
        <f>'Gx circle@400MHz'!C36</f>
        <v>-0.45457712299019692</v>
      </c>
      <c r="B33">
        <f>'Gx circle@400MHz'!D36</f>
        <v>0.22109894597636512</v>
      </c>
    </row>
    <row r="34" spans="1:2" x14ac:dyDescent="0.15">
      <c r="A34">
        <f>'Gx circle@400MHz'!C37</f>
        <v>-0.46167980918456852</v>
      </c>
      <c r="B34">
        <f>'Gx circle@400MHz'!D37</f>
        <v>0.19857210335947922</v>
      </c>
    </row>
    <row r="35" spans="1:2" x14ac:dyDescent="0.15">
      <c r="A35">
        <f>'Gx circle@400MHz'!C38</f>
        <v>-0.46679212381357671</v>
      </c>
      <c r="B35">
        <f>'Gx circle@400MHz'!D38</f>
        <v>0.1755119422890162</v>
      </c>
    </row>
    <row r="36" spans="1:2" x14ac:dyDescent="0.15">
      <c r="A36">
        <f>'Gx circle@400MHz'!C39</f>
        <v>-0.46987515907599464</v>
      </c>
      <c r="B36">
        <f>'Gx circle@400MHz'!D39</f>
        <v>0.15209396451482857</v>
      </c>
    </row>
    <row r="37" spans="1:2" x14ac:dyDescent="0.15">
      <c r="A37">
        <f>'Gx circle@400MHz'!C40</f>
        <v>-0.47090545121188782</v>
      </c>
      <c r="B37">
        <f>'Gx circle@400MHz'!D40</f>
        <v>0.12849639498793902</v>
      </c>
    </row>
    <row r="38" spans="1:2" x14ac:dyDescent="0.15">
      <c r="A38">
        <f>'Gx circle@400MHz'!C41</f>
        <v>-0.46987515907599464</v>
      </c>
      <c r="B38">
        <f>'Gx circle@400MHz'!D41</f>
        <v>0.1048988254610496</v>
      </c>
    </row>
    <row r="39" spans="1:2" x14ac:dyDescent="0.15">
      <c r="A39">
        <f>'Gx circle@400MHz'!C42</f>
        <v>-0.46679212381357671</v>
      </c>
      <c r="B39">
        <f>'Gx circle@400MHz'!D42</f>
        <v>8.1480847686861743E-2</v>
      </c>
    </row>
    <row r="40" spans="1:2" x14ac:dyDescent="0.15">
      <c r="A40">
        <f>'Gx circle@400MHz'!C43</f>
        <v>-0.46167980918456858</v>
      </c>
      <c r="B40">
        <f>'Gx circle@400MHz'!D43</f>
        <v>5.8420686616398945E-2</v>
      </c>
    </row>
    <row r="41" spans="1:2" x14ac:dyDescent="0.15">
      <c r="A41">
        <f>'Gx circle@400MHz'!C44</f>
        <v>-0.45457712299019698</v>
      </c>
      <c r="B41">
        <f>'Gx circle@400MHz'!D44</f>
        <v>3.5893843999512939E-2</v>
      </c>
    </row>
    <row r="42" spans="1:2" x14ac:dyDescent="0.15">
      <c r="A42">
        <f>'Gx circle@400MHz'!C45</f>
        <v>-0.44553812096112028</v>
      </c>
      <c r="B42">
        <f>'Gx circle@400MHz'!D45</f>
        <v>1.4071762710598013E-2</v>
      </c>
    </row>
    <row r="43" spans="1:2" x14ac:dyDescent="0.15">
      <c r="A43">
        <f>'Gx circle@400MHz'!C46</f>
        <v>-0.4346315953606783</v>
      </c>
      <c r="B43">
        <f>'Gx circle@400MHz'!D46</f>
        <v>-6.8794780352044449E-3</v>
      </c>
    </row>
    <row r="44" spans="1:2" x14ac:dyDescent="0.15">
      <c r="A44">
        <f>'Gx circle@400MHz'!C47</f>
        <v>-0.42194055143423081</v>
      </c>
      <c r="B44">
        <f>'Gx circle@400MHz'!D47</f>
        <v>-2.6800426645113562E-2</v>
      </c>
    </row>
    <row r="45" spans="1:2" x14ac:dyDescent="0.15">
      <c r="A45">
        <f>'Gx circle@400MHz'!C48</f>
        <v>-0.40756157568911977</v>
      </c>
      <c r="B45">
        <f>'Gx circle@400MHz'!D48</f>
        <v>-4.5539472671610626E-2</v>
      </c>
    </row>
    <row r="46" spans="1:2" x14ac:dyDescent="0.15">
      <c r="A46">
        <f>'Gx circle@400MHz'!C49</f>
        <v>-0.39160410081302843</v>
      </c>
      <c r="B46">
        <f>'Gx circle@400MHz'!D49</f>
        <v>-6.2954000659488418E-2</v>
      </c>
    </row>
    <row r="47" spans="1:2" x14ac:dyDescent="0.15">
      <c r="A47">
        <f>'Gx circle@400MHz'!C50</f>
        <v>-0.37418957282515064</v>
      </c>
      <c r="B47">
        <f>'Gx circle@400MHz'!D50</f>
        <v>-7.8911475535579728E-2</v>
      </c>
    </row>
    <row r="48" spans="1:2" x14ac:dyDescent="0.15">
      <c r="A48">
        <f>'Gx circle@400MHz'!C51</f>
        <v>-0.35545052679865369</v>
      </c>
      <c r="B48">
        <f>'Gx circle@400MHz'!D51</f>
        <v>-9.3290451280690745E-2</v>
      </c>
    </row>
    <row r="49" spans="1:2" x14ac:dyDescent="0.15">
      <c r="A49">
        <f>'Gx circle@400MHz'!C52</f>
        <v>-0.33552957818874452</v>
      </c>
      <c r="B49">
        <f>'Gx circle@400MHz'!D52</f>
        <v>-0.10598149520713826</v>
      </c>
    </row>
    <row r="50" spans="1:2" x14ac:dyDescent="0.15">
      <c r="A50">
        <f>'Gx circle@400MHz'!C53</f>
        <v>-0.31457833744294217</v>
      </c>
      <c r="B50">
        <f>'Gx circle@400MHz'!D53</f>
        <v>-0.11688802080758018</v>
      </c>
    </row>
    <row r="51" spans="1:2" x14ac:dyDescent="0.15">
      <c r="A51">
        <f>'Gx circle@400MHz'!C54</f>
        <v>-0.29275625615402723</v>
      </c>
      <c r="B51">
        <f>'Gx circle@400MHz'!D54</f>
        <v>-0.12592702283665694</v>
      </c>
    </row>
    <row r="52" spans="1:2" x14ac:dyDescent="0.15">
      <c r="A52">
        <f>'Gx circle@400MHz'!C55</f>
        <v>-0.27022941353714114</v>
      </c>
      <c r="B52">
        <f>'Gx circle@400MHz'!D55</f>
        <v>-0.13302970903102859</v>
      </c>
    </row>
    <row r="53" spans="1:2" x14ac:dyDescent="0.15">
      <c r="A53">
        <f>'Gx circle@400MHz'!C56</f>
        <v>-0.2471692524666782</v>
      </c>
      <c r="B53">
        <f>'Gx circle@400MHz'!D56</f>
        <v>-0.13814202366003672</v>
      </c>
    </row>
    <row r="54" spans="1:2" x14ac:dyDescent="0.15">
      <c r="A54">
        <f>'Gx circle@400MHz'!C57</f>
        <v>-0.22375127469249045</v>
      </c>
      <c r="B54">
        <f>'Gx circle@400MHz'!D57</f>
        <v>-0.14122505892245465</v>
      </c>
    </row>
    <row r="55" spans="1:2" x14ac:dyDescent="0.15">
      <c r="A55">
        <f>'Gx circle@400MHz'!C58</f>
        <v>-0.20015370516560105</v>
      </c>
      <c r="B55">
        <f>'Gx circle@400MHz'!D58</f>
        <v>-0.14225535105834783</v>
      </c>
    </row>
    <row r="56" spans="1:2" x14ac:dyDescent="0.15">
      <c r="A56">
        <f>'Gx circle@400MHz'!C59</f>
        <v>-0.17655613563871161</v>
      </c>
      <c r="B56">
        <f>'Gx circle@400MHz'!D59</f>
        <v>-0.14122505892245465</v>
      </c>
    </row>
    <row r="57" spans="1:2" x14ac:dyDescent="0.15">
      <c r="A57">
        <f>'Gx circle@400MHz'!C60</f>
        <v>-0.15313815786452387</v>
      </c>
      <c r="B57">
        <f>'Gx circle@400MHz'!D60</f>
        <v>-0.13814202366003672</v>
      </c>
    </row>
    <row r="58" spans="1:2" x14ac:dyDescent="0.15">
      <c r="A58">
        <f>'Gx circle@400MHz'!C61</f>
        <v>-0.13007799679406074</v>
      </c>
      <c r="B58">
        <f>'Gx circle@400MHz'!D61</f>
        <v>-0.13302970903102854</v>
      </c>
    </row>
    <row r="59" spans="1:2" x14ac:dyDescent="0.15">
      <c r="A59">
        <f>'Gx circle@400MHz'!C62</f>
        <v>-0.10755115417717506</v>
      </c>
      <c r="B59">
        <f>'Gx circle@400MHz'!D62</f>
        <v>-0.12592702283665699</v>
      </c>
    </row>
    <row r="60" spans="1:2" x14ac:dyDescent="0.15">
      <c r="A60">
        <f>'Gx circle@400MHz'!C63</f>
        <v>-8.5729072888259913E-2</v>
      </c>
      <c r="B60">
        <f>'Gx circle@400MHz'!D63</f>
        <v>-0.11688802080758026</v>
      </c>
    </row>
    <row r="61" spans="1:2" x14ac:dyDescent="0.15">
      <c r="A61">
        <f>'Gx circle@400MHz'!C64</f>
        <v>-6.4777832142457553E-2</v>
      </c>
      <c r="B61">
        <f>'Gx circle@400MHz'!D64</f>
        <v>-0.10598149520713832</v>
      </c>
    </row>
    <row r="62" spans="1:2" x14ac:dyDescent="0.15">
      <c r="A62">
        <f>'Gx circle@400MHz'!C65</f>
        <v>-4.4856883532548381E-2</v>
      </c>
      <c r="B62">
        <f>'Gx circle@400MHz'!D65</f>
        <v>-9.32904512806908E-2</v>
      </c>
    </row>
    <row r="63" spans="1:2" x14ac:dyDescent="0.15">
      <c r="A63">
        <f>'Gx circle@400MHz'!C66</f>
        <v>-2.6117837506051372E-2</v>
      </c>
      <c r="B63">
        <f>'Gx circle@400MHz'!D66</f>
        <v>-7.8911475535579784E-2</v>
      </c>
    </row>
    <row r="64" spans="1:2" x14ac:dyDescent="0.15">
      <c r="A64">
        <f>'Gx circle@400MHz'!C67</f>
        <v>-8.7033095181736075E-3</v>
      </c>
      <c r="B64">
        <f>'Gx circle@400MHz'!D67</f>
        <v>-6.2954000659488474E-2</v>
      </c>
    </row>
    <row r="65" spans="1:2" x14ac:dyDescent="0.15">
      <c r="A65">
        <f>'Gx circle@400MHz'!C68</f>
        <v>7.2541653579177023E-3</v>
      </c>
      <c r="B65">
        <f>'Gx circle@400MHz'!D68</f>
        <v>-4.5539472671610709E-2</v>
      </c>
    </row>
    <row r="66" spans="1:2" x14ac:dyDescent="0.15">
      <c r="A66">
        <f>'Gx circle@400MHz'!C69</f>
        <v>2.1633141103028747E-2</v>
      </c>
      <c r="B66">
        <f>'Gx circle@400MHz'!D69</f>
        <v>-2.6800426645113756E-2</v>
      </c>
    </row>
    <row r="67" spans="1:2" x14ac:dyDescent="0.15">
      <c r="A67">
        <f>'Gx circle@400MHz'!C70</f>
        <v>3.4324185029476262E-2</v>
      </c>
      <c r="B67">
        <f>'Gx circle@400MHz'!D70</f>
        <v>-6.8794780352045282E-3</v>
      </c>
    </row>
    <row r="68" spans="1:2" x14ac:dyDescent="0.15">
      <c r="A68">
        <f>'Gx circle@400MHz'!C71</f>
        <v>4.523071062991818E-2</v>
      </c>
      <c r="B68">
        <f>'Gx circle@400MHz'!D71</f>
        <v>1.4071762710597818E-2</v>
      </c>
    </row>
    <row r="69" spans="1:2" x14ac:dyDescent="0.15">
      <c r="A69">
        <f>'Gx circle@400MHz'!C72</f>
        <v>5.4269712658994995E-2</v>
      </c>
      <c r="B69">
        <f>'Gx circle@400MHz'!D72</f>
        <v>3.5893843999512953E-2</v>
      </c>
    </row>
    <row r="70" spans="1:2" x14ac:dyDescent="0.15">
      <c r="A70">
        <f>'Gx circle@400MHz'!C73</f>
        <v>6.1372398853366594E-2</v>
      </c>
      <c r="B70">
        <f>'Gx circle@400MHz'!D73</f>
        <v>5.8420686616398862E-2</v>
      </c>
    </row>
    <row r="71" spans="1:2" x14ac:dyDescent="0.15">
      <c r="A71">
        <f>'Gx circle@400MHz'!C74</f>
        <v>6.6484713482374669E-2</v>
      </c>
      <c r="B71">
        <f>'Gx circle@400MHz'!D74</f>
        <v>8.1480847686861521E-2</v>
      </c>
    </row>
    <row r="72" spans="1:2" x14ac:dyDescent="0.15">
      <c r="A72">
        <f>'Gx circle@400MHz'!C75</f>
        <v>6.9567748744792657E-2</v>
      </c>
      <c r="B72">
        <f>'Gx circle@400MHz'!D75</f>
        <v>0.10489882546104951</v>
      </c>
    </row>
    <row r="73" spans="1:2" x14ac:dyDescent="0.15">
      <c r="A73">
        <f>'Gx circle@400MHz'!C76</f>
        <v>7.0598040880685831E-2</v>
      </c>
      <c r="B73">
        <f>'Gx circle@400MHz'!D76</f>
        <v>0.12849639498793894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>'Gx circle@400MHz'!E4</f>
        <v>3.811153219846472E-2</v>
      </c>
      <c r="B1">
        <f>'Gx circle@400MHz'!F4</f>
        <v>0.13082876864725801</v>
      </c>
    </row>
    <row r="2" spans="1:2" x14ac:dyDescent="0.15">
      <c r="A2">
        <f>'Gx circle@400MHz'!E5</f>
        <v>3.7191036201665972E-2</v>
      </c>
      <c r="B2">
        <f>'Gx circle@400MHz'!F5</f>
        <v>0.15191159314620584</v>
      </c>
    </row>
    <row r="3" spans="1:2" x14ac:dyDescent="0.15">
      <c r="A3">
        <f>'Gx circle@400MHz'!E6</f>
        <v>3.4436553741616055E-2</v>
      </c>
      <c r="B3">
        <f>'Gx circle@400MHz'!F6</f>
        <v>0.17283396462055919</v>
      </c>
    </row>
    <row r="4" spans="1:2" x14ac:dyDescent="0.15">
      <c r="A4">
        <f>'Gx circle@400MHz'!E7</f>
        <v>2.9869048093037975E-2</v>
      </c>
      <c r="B4">
        <f>'Gx circle@400MHz'!F7</f>
        <v>0.19343665119012493</v>
      </c>
    </row>
    <row r="5" spans="1:2" x14ac:dyDescent="0.15">
      <c r="A5">
        <f>'Gx circle@400MHz'!E8</f>
        <v>2.3523280731852669E-2</v>
      </c>
      <c r="B5">
        <f>'Gx circle@400MHz'!F8</f>
        <v>0.21356285396986641</v>
      </c>
    </row>
    <row r="6" spans="1:2" x14ac:dyDescent="0.15">
      <c r="A6">
        <f>'Gx circle@400MHz'!E9</f>
        <v>1.5447546779357835E-2</v>
      </c>
      <c r="B6">
        <f>'Gx circle@400MHz'!F9</f>
        <v>0.23305940040409623</v>
      </c>
    </row>
    <row r="7" spans="1:2" x14ac:dyDescent="0.15">
      <c r="A7">
        <f>'Gx circle@400MHz'!E10</f>
        <v>5.703307447193523E-3</v>
      </c>
      <c r="B7">
        <f>'Gx circle@400MHz'!F10</f>
        <v>0.25177791000211336</v>
      </c>
    </row>
    <row r="8" spans="1:2" x14ac:dyDescent="0.15">
      <c r="A8">
        <f>'Gx circle@400MHz'!E11</f>
        <v>-5.6352777195899928E-3</v>
      </c>
      <c r="B8">
        <f>'Gx circle@400MHz'!F11</f>
        <v>0.26957592360333171</v>
      </c>
    </row>
    <row r="9" spans="1:2" x14ac:dyDescent="0.15">
      <c r="A9">
        <f>'Gx circle@400MHz'!E12</f>
        <v>-1.8481915241448543E-2</v>
      </c>
      <c r="B9">
        <f>'Gx circle@400MHz'!F12</f>
        <v>0.2863179875775117</v>
      </c>
    </row>
    <row r="10" spans="1:2" x14ac:dyDescent="0.15">
      <c r="A10">
        <f>'Gx circle@400MHz'!E13</f>
        <v>-3.2738834449828946E-2</v>
      </c>
      <c r="B10">
        <f>'Gx circle@400MHz'!F13</f>
        <v>0.30187668470867501</v>
      </c>
    </row>
    <row r="11" spans="1:2" x14ac:dyDescent="0.15">
      <c r="A11">
        <f>'Gx circle@400MHz'!E14</f>
        <v>-4.8297531580992314E-2</v>
      </c>
      <c r="B11">
        <f>'Gx circle@400MHz'!F14</f>
        <v>0.31613360391705547</v>
      </c>
    </row>
    <row r="12" spans="1:2" x14ac:dyDescent="0.15">
      <c r="A12">
        <f>'Gx circle@400MHz'!E15</f>
        <v>-6.5039595555172247E-2</v>
      </c>
      <c r="B12">
        <f>'Gx circle@400MHz'!F15</f>
        <v>0.32898024143891402</v>
      </c>
    </row>
    <row r="13" spans="1:2" x14ac:dyDescent="0.15">
      <c r="A13">
        <f>'Gx circle@400MHz'!E16</f>
        <v>-8.2837609156390615E-2</v>
      </c>
      <c r="B13">
        <f>'Gx circle@400MHz'!F16</f>
        <v>0.34031882660569751</v>
      </c>
    </row>
    <row r="14" spans="1:2" x14ac:dyDescent="0.15">
      <c r="A14">
        <f>'Gx circle@400MHz'!E17</f>
        <v>-0.10155611875440777</v>
      </c>
      <c r="B14">
        <f>'Gx circle@400MHz'!F17</f>
        <v>0.35006306593786185</v>
      </c>
    </row>
    <row r="15" spans="1:2" x14ac:dyDescent="0.15">
      <c r="A15">
        <f>'Gx circle@400MHz'!E18</f>
        <v>-0.12105266518863758</v>
      </c>
      <c r="B15">
        <f>'Gx circle@400MHz'!F18</f>
        <v>0.35813879989035668</v>
      </c>
    </row>
    <row r="16" spans="1:2" x14ac:dyDescent="0.15">
      <c r="A16">
        <f>'Gx circle@400MHz'!E19</f>
        <v>-0.14117886796837908</v>
      </c>
      <c r="B16">
        <f>'Gx circle@400MHz'!F19</f>
        <v>0.36448456725154199</v>
      </c>
    </row>
    <row r="17" spans="1:2" x14ac:dyDescent="0.15">
      <c r="A17">
        <f>'Gx circle@400MHz'!E20</f>
        <v>-0.16178155453794479</v>
      </c>
      <c r="B17">
        <f>'Gx circle@400MHz'!F20</f>
        <v>0.3690520729001201</v>
      </c>
    </row>
    <row r="18" spans="1:2" x14ac:dyDescent="0.15">
      <c r="A18">
        <f>'Gx circle@400MHz'!E21</f>
        <v>-0.18270392601229818</v>
      </c>
      <c r="B18">
        <f>'Gx circle@400MHz'!F21</f>
        <v>0.37180655536016999</v>
      </c>
    </row>
    <row r="19" spans="1:2" x14ac:dyDescent="0.15">
      <c r="A19">
        <f>'Gx circle@400MHz'!E22</f>
        <v>-0.20378675051124598</v>
      </c>
      <c r="B19">
        <f>'Gx circle@400MHz'!F22</f>
        <v>0.37272705135696871</v>
      </c>
    </row>
    <row r="20" spans="1:2" x14ac:dyDescent="0.15">
      <c r="A20">
        <f>'Gx circle@400MHz'!E23</f>
        <v>-0.22486957501019386</v>
      </c>
      <c r="B20">
        <f>'Gx circle@400MHz'!F23</f>
        <v>0.37180655536016999</v>
      </c>
    </row>
    <row r="21" spans="1:2" x14ac:dyDescent="0.15">
      <c r="A21">
        <f>'Gx circle@400MHz'!E24</f>
        <v>-0.24579194648454719</v>
      </c>
      <c r="B21">
        <f>'Gx circle@400MHz'!F24</f>
        <v>0.3690520729001201</v>
      </c>
    </row>
    <row r="22" spans="1:2" x14ac:dyDescent="0.15">
      <c r="A22">
        <f>'Gx circle@400MHz'!E25</f>
        <v>-0.26639463305411298</v>
      </c>
      <c r="B22">
        <f>'Gx circle@400MHz'!F25</f>
        <v>0.36448456725154199</v>
      </c>
    </row>
    <row r="23" spans="1:2" x14ac:dyDescent="0.15">
      <c r="A23">
        <f>'Gx circle@400MHz'!E26</f>
        <v>-0.2865208358338544</v>
      </c>
      <c r="B23">
        <f>'Gx circle@400MHz'!F26</f>
        <v>0.35813879989035668</v>
      </c>
    </row>
    <row r="24" spans="1:2" x14ac:dyDescent="0.15">
      <c r="A24">
        <f>'Gx circle@400MHz'!E27</f>
        <v>-0.30601738226808423</v>
      </c>
      <c r="B24">
        <f>'Gx circle@400MHz'!F27</f>
        <v>0.35006306593786185</v>
      </c>
    </row>
    <row r="25" spans="1:2" x14ac:dyDescent="0.15">
      <c r="A25">
        <f>'Gx circle@400MHz'!E28</f>
        <v>-0.3247358918661013</v>
      </c>
      <c r="B25">
        <f>'Gx circle@400MHz'!F28</f>
        <v>0.34031882660569757</v>
      </c>
    </row>
    <row r="26" spans="1:2" x14ac:dyDescent="0.15">
      <c r="A26">
        <f>'Gx circle@400MHz'!E29</f>
        <v>-0.34253390546731965</v>
      </c>
      <c r="B26">
        <f>'Gx circle@400MHz'!F29</f>
        <v>0.32898024143891408</v>
      </c>
    </row>
    <row r="27" spans="1:2" x14ac:dyDescent="0.15">
      <c r="A27">
        <f>'Gx circle@400MHz'!E30</f>
        <v>-0.3592759694414997</v>
      </c>
      <c r="B27">
        <f>'Gx circle@400MHz'!F30</f>
        <v>0.31613360391705547</v>
      </c>
    </row>
    <row r="28" spans="1:2" x14ac:dyDescent="0.15">
      <c r="A28">
        <f>'Gx circle@400MHz'!E31</f>
        <v>-0.37483466657266307</v>
      </c>
      <c r="B28">
        <f>'Gx circle@400MHz'!F31</f>
        <v>0.30187668470867507</v>
      </c>
    </row>
    <row r="29" spans="1:2" x14ac:dyDescent="0.15">
      <c r="A29">
        <f>'Gx circle@400MHz'!E32</f>
        <v>-0.38909158578104341</v>
      </c>
      <c r="B29">
        <f>'Gx circle@400MHz'!F32</f>
        <v>0.2863179875775117</v>
      </c>
    </row>
    <row r="30" spans="1:2" x14ac:dyDescent="0.15">
      <c r="A30">
        <f>'Gx circle@400MHz'!E33</f>
        <v>-0.40193822330290196</v>
      </c>
      <c r="B30">
        <f>'Gx circle@400MHz'!F33</f>
        <v>0.26957592360333182</v>
      </c>
    </row>
    <row r="31" spans="1:2" x14ac:dyDescent="0.15">
      <c r="A31">
        <f>'Gx circle@400MHz'!E34</f>
        <v>-0.41327680846968551</v>
      </c>
      <c r="B31">
        <f>'Gx circle@400MHz'!F34</f>
        <v>0.25177791000211336</v>
      </c>
    </row>
    <row r="32" spans="1:2" x14ac:dyDescent="0.15">
      <c r="A32">
        <f>'Gx circle@400MHz'!E35</f>
        <v>-0.42302104780184985</v>
      </c>
      <c r="B32">
        <f>'Gx circle@400MHz'!F35</f>
        <v>0.23305940040409626</v>
      </c>
    </row>
    <row r="33" spans="1:2" x14ac:dyDescent="0.15">
      <c r="A33">
        <f>'Gx circle@400MHz'!E36</f>
        <v>-0.43109678175434463</v>
      </c>
      <c r="B33">
        <f>'Gx circle@400MHz'!F36</f>
        <v>0.21356285396986646</v>
      </c>
    </row>
    <row r="34" spans="1:2" x14ac:dyDescent="0.15">
      <c r="A34">
        <f>'Gx circle@400MHz'!E37</f>
        <v>-0.43744254911552993</v>
      </c>
      <c r="B34">
        <f>'Gx circle@400MHz'!F37</f>
        <v>0.19343665119012501</v>
      </c>
    </row>
    <row r="35" spans="1:2" x14ac:dyDescent="0.15">
      <c r="A35">
        <f>'Gx circle@400MHz'!E38</f>
        <v>-0.44201005476410804</v>
      </c>
      <c r="B35">
        <f>'Gx circle@400MHz'!F38</f>
        <v>0.17283396462055919</v>
      </c>
    </row>
    <row r="36" spans="1:2" x14ac:dyDescent="0.15">
      <c r="A36">
        <f>'Gx circle@400MHz'!E39</f>
        <v>-0.44476453722415799</v>
      </c>
      <c r="B36">
        <f>'Gx circle@400MHz'!F39</f>
        <v>0.15191159314620595</v>
      </c>
    </row>
    <row r="37" spans="1:2" x14ac:dyDescent="0.15">
      <c r="A37">
        <f>'Gx circle@400MHz'!E40</f>
        <v>-0.44568503322095676</v>
      </c>
      <c r="B37">
        <f>'Gx circle@400MHz'!F40</f>
        <v>0.13082876864725804</v>
      </c>
    </row>
    <row r="38" spans="1:2" x14ac:dyDescent="0.15">
      <c r="A38">
        <f>'Gx circle@400MHz'!E41</f>
        <v>-0.44476453722415799</v>
      </c>
      <c r="B38">
        <f>'Gx circle@400MHz'!F41</f>
        <v>0.10974594414831022</v>
      </c>
    </row>
    <row r="39" spans="1:2" x14ac:dyDescent="0.15">
      <c r="A39">
        <f>'Gx circle@400MHz'!E42</f>
        <v>-0.44201005476410804</v>
      </c>
      <c r="B39">
        <f>'Gx circle@400MHz'!F42</f>
        <v>8.8823572673956783E-2</v>
      </c>
    </row>
    <row r="40" spans="1:2" x14ac:dyDescent="0.15">
      <c r="A40">
        <f>'Gx circle@400MHz'!E43</f>
        <v>-0.43744254911553004</v>
      </c>
      <c r="B40">
        <f>'Gx circle@400MHz'!F43</f>
        <v>6.8220886104391171E-2</v>
      </c>
    </row>
    <row r="41" spans="1:2" x14ac:dyDescent="0.15">
      <c r="A41">
        <f>'Gx circle@400MHz'!E44</f>
        <v>-0.43109678175434468</v>
      </c>
      <c r="B41">
        <f>'Gx circle@400MHz'!F44</f>
        <v>4.8094683324649626E-2</v>
      </c>
    </row>
    <row r="42" spans="1:2" x14ac:dyDescent="0.15">
      <c r="A42">
        <f>'Gx circle@400MHz'!E45</f>
        <v>-0.4230210478018499</v>
      </c>
      <c r="B42">
        <f>'Gx circle@400MHz'!F45</f>
        <v>2.8598136890419817E-2</v>
      </c>
    </row>
    <row r="43" spans="1:2" x14ac:dyDescent="0.15">
      <c r="A43">
        <f>'Gx circle@400MHz'!E46</f>
        <v>-0.41327680846968551</v>
      </c>
      <c r="B43">
        <f>'Gx circle@400MHz'!F46</f>
        <v>9.8796272924026179E-3</v>
      </c>
    </row>
    <row r="44" spans="1:2" x14ac:dyDescent="0.15">
      <c r="A44">
        <f>'Gx circle@400MHz'!E47</f>
        <v>-0.40193822330290208</v>
      </c>
      <c r="B44">
        <f>'Gx circle@400MHz'!F47</f>
        <v>-7.918386308815667E-3</v>
      </c>
    </row>
    <row r="45" spans="1:2" x14ac:dyDescent="0.15">
      <c r="A45">
        <f>'Gx circle@400MHz'!E48</f>
        <v>-0.38909158578104347</v>
      </c>
      <c r="B45">
        <f>'Gx circle@400MHz'!F48</f>
        <v>-2.4660450282995655E-2</v>
      </c>
    </row>
    <row r="46" spans="1:2" x14ac:dyDescent="0.15">
      <c r="A46">
        <f>'Gx circle@400MHz'!E49</f>
        <v>-0.37483466657266307</v>
      </c>
      <c r="B46">
        <f>'Gx circle@400MHz'!F49</f>
        <v>-4.0219147414159023E-2</v>
      </c>
    </row>
    <row r="47" spans="1:2" x14ac:dyDescent="0.15">
      <c r="A47">
        <f>'Gx circle@400MHz'!E50</f>
        <v>-0.35927596944149975</v>
      </c>
      <c r="B47">
        <f>'Gx circle@400MHz'!F50</f>
        <v>-5.4476066622539426E-2</v>
      </c>
    </row>
    <row r="48" spans="1:2" x14ac:dyDescent="0.15">
      <c r="A48">
        <f>'Gx circle@400MHz'!E51</f>
        <v>-0.34253390546731982</v>
      </c>
      <c r="B48">
        <f>'Gx circle@400MHz'!F51</f>
        <v>-6.7322704144397949E-2</v>
      </c>
    </row>
    <row r="49" spans="1:2" x14ac:dyDescent="0.15">
      <c r="A49">
        <f>'Gx circle@400MHz'!E52</f>
        <v>-0.32473589186610147</v>
      </c>
      <c r="B49">
        <f>'Gx circle@400MHz'!F52</f>
        <v>-7.8661289311181437E-2</v>
      </c>
    </row>
    <row r="50" spans="1:2" x14ac:dyDescent="0.15">
      <c r="A50">
        <f>'Gx circle@400MHz'!E53</f>
        <v>-0.30601738226808439</v>
      </c>
      <c r="B50">
        <f>'Gx circle@400MHz'!F53</f>
        <v>-8.8405528643345777E-2</v>
      </c>
    </row>
    <row r="51" spans="1:2" x14ac:dyDescent="0.15">
      <c r="A51">
        <f>'Gx circle@400MHz'!E54</f>
        <v>-0.28652083583385457</v>
      </c>
      <c r="B51">
        <f>'Gx circle@400MHz'!F54</f>
        <v>-9.6481262595840611E-2</v>
      </c>
    </row>
    <row r="52" spans="1:2" x14ac:dyDescent="0.15">
      <c r="A52">
        <f>'Gx circle@400MHz'!E55</f>
        <v>-0.26639463305411293</v>
      </c>
      <c r="B52">
        <f>'Gx circle@400MHz'!F55</f>
        <v>-0.10282702995702597</v>
      </c>
    </row>
    <row r="53" spans="1:2" x14ac:dyDescent="0.15">
      <c r="A53">
        <f>'Gx circle@400MHz'!E56</f>
        <v>-0.24579194648454719</v>
      </c>
      <c r="B53">
        <f>'Gx circle@400MHz'!F56</f>
        <v>-0.10739453560560405</v>
      </c>
    </row>
    <row r="54" spans="1:2" x14ac:dyDescent="0.15">
      <c r="A54">
        <f>'Gx circle@400MHz'!E57</f>
        <v>-0.22486957501019386</v>
      </c>
      <c r="B54">
        <f>'Gx circle@400MHz'!F57</f>
        <v>-0.11014901806565397</v>
      </c>
    </row>
    <row r="55" spans="1:2" x14ac:dyDescent="0.15">
      <c r="A55">
        <f>'Gx circle@400MHz'!E58</f>
        <v>-0.20378675051124606</v>
      </c>
      <c r="B55">
        <f>'Gx circle@400MHz'!F58</f>
        <v>-0.11106951406245272</v>
      </c>
    </row>
    <row r="56" spans="1:2" x14ac:dyDescent="0.15">
      <c r="A56">
        <f>'Gx circle@400MHz'!E59</f>
        <v>-0.18270392601229823</v>
      </c>
      <c r="B56">
        <f>'Gx circle@400MHz'!F59</f>
        <v>-0.11014901806565397</v>
      </c>
    </row>
    <row r="57" spans="1:2" x14ac:dyDescent="0.15">
      <c r="A57">
        <f>'Gx circle@400MHz'!E60</f>
        <v>-0.1617815545379449</v>
      </c>
      <c r="B57">
        <f>'Gx circle@400MHz'!F60</f>
        <v>-0.10739453560560408</v>
      </c>
    </row>
    <row r="58" spans="1:2" x14ac:dyDescent="0.15">
      <c r="A58">
        <f>'Gx circle@400MHz'!E61</f>
        <v>-0.14117886796837897</v>
      </c>
      <c r="B58">
        <f>'Gx circle@400MHz'!F61</f>
        <v>-0.10282702995702594</v>
      </c>
    </row>
    <row r="59" spans="1:2" x14ac:dyDescent="0.15">
      <c r="A59">
        <f>'Gx circle@400MHz'!E62</f>
        <v>-0.12105266518863775</v>
      </c>
      <c r="B59">
        <f>'Gx circle@400MHz'!F62</f>
        <v>-9.6481262595840694E-2</v>
      </c>
    </row>
    <row r="60" spans="1:2" x14ac:dyDescent="0.15">
      <c r="A60">
        <f>'Gx circle@400MHz'!E63</f>
        <v>-0.10155611875440773</v>
      </c>
      <c r="B60">
        <f>'Gx circle@400MHz'!F63</f>
        <v>-8.8405528643345832E-2</v>
      </c>
    </row>
    <row r="61" spans="1:2" x14ac:dyDescent="0.15">
      <c r="A61">
        <f>'Gx circle@400MHz'!E64</f>
        <v>-8.2837609156390615E-2</v>
      </c>
      <c r="B61">
        <f>'Gx circle@400MHz'!F64</f>
        <v>-7.8661289311181493E-2</v>
      </c>
    </row>
    <row r="62" spans="1:2" x14ac:dyDescent="0.15">
      <c r="A62">
        <f>'Gx circle@400MHz'!E65</f>
        <v>-6.5039595555172275E-2</v>
      </c>
      <c r="B62">
        <f>'Gx circle@400MHz'!F65</f>
        <v>-6.7322704144398005E-2</v>
      </c>
    </row>
    <row r="63" spans="1:2" x14ac:dyDescent="0.15">
      <c r="A63">
        <f>'Gx circle@400MHz'!E66</f>
        <v>-4.8297531580992342E-2</v>
      </c>
      <c r="B63">
        <f>'Gx circle@400MHz'!F66</f>
        <v>-5.4476066622539482E-2</v>
      </c>
    </row>
    <row r="64" spans="1:2" x14ac:dyDescent="0.15">
      <c r="A64">
        <f>'Gx circle@400MHz'!E67</f>
        <v>-3.2738834449829002E-2</v>
      </c>
      <c r="B64">
        <f>'Gx circle@400MHz'!F67</f>
        <v>-4.0219147414159051E-2</v>
      </c>
    </row>
    <row r="65" spans="1:2" x14ac:dyDescent="0.15">
      <c r="A65">
        <f>'Gx circle@400MHz'!E68</f>
        <v>-1.8481915241448599E-2</v>
      </c>
      <c r="B65">
        <f>'Gx circle@400MHz'!F68</f>
        <v>-2.4660450282995738E-2</v>
      </c>
    </row>
    <row r="66" spans="1:2" x14ac:dyDescent="0.15">
      <c r="A66">
        <f>'Gx circle@400MHz'!E69</f>
        <v>-5.6352777195900483E-3</v>
      </c>
      <c r="B66">
        <f>'Gx circle@400MHz'!F69</f>
        <v>-7.9183863088158335E-3</v>
      </c>
    </row>
    <row r="67" spans="1:2" x14ac:dyDescent="0.15">
      <c r="A67">
        <f>'Gx circle@400MHz'!E70</f>
        <v>5.7033074471934397E-3</v>
      </c>
      <c r="B67">
        <f>'Gx circle@400MHz'!F70</f>
        <v>9.8796272924025347E-3</v>
      </c>
    </row>
    <row r="68" spans="1:2" x14ac:dyDescent="0.15">
      <c r="A68">
        <f>'Gx circle@400MHz'!E71</f>
        <v>1.5447546779357779E-2</v>
      </c>
      <c r="B68">
        <f>'Gx circle@400MHz'!F71</f>
        <v>2.8598136890419637E-2</v>
      </c>
    </row>
    <row r="69" spans="1:2" x14ac:dyDescent="0.15">
      <c r="A69">
        <f>'Gx circle@400MHz'!E72</f>
        <v>2.3523280731852669E-2</v>
      </c>
      <c r="B69">
        <f>'Gx circle@400MHz'!F72</f>
        <v>4.809468332464964E-2</v>
      </c>
    </row>
    <row r="70" spans="1:2" x14ac:dyDescent="0.15">
      <c r="A70">
        <f>'Gx circle@400MHz'!E73</f>
        <v>2.9869048093037975E-2</v>
      </c>
      <c r="B70">
        <f>'Gx circle@400MHz'!F73</f>
        <v>6.8220886104391087E-2</v>
      </c>
    </row>
    <row r="71" spans="1:2" x14ac:dyDescent="0.15">
      <c r="A71">
        <f>'Gx circle@400MHz'!E74</f>
        <v>3.4436553741616027E-2</v>
      </c>
      <c r="B71">
        <f>'Gx circle@400MHz'!F74</f>
        <v>8.8823572673956588E-2</v>
      </c>
    </row>
    <row r="72" spans="1:2" x14ac:dyDescent="0.15">
      <c r="A72">
        <f>'Gx circle@400MHz'!E75</f>
        <v>3.7191036201665972E-2</v>
      </c>
      <c r="B72">
        <f>'Gx circle@400MHz'!F75</f>
        <v>0.10974594414831014</v>
      </c>
    </row>
    <row r="73" spans="1:2" x14ac:dyDescent="0.15">
      <c r="A73">
        <f>'Gx circle@400MHz'!E76</f>
        <v>3.811153219846472E-2</v>
      </c>
      <c r="B73">
        <f>'Gx circle@400MHz'!F76</f>
        <v>0.13082876864725795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>'Gx circle@400MHz'!G4</f>
        <v>1.8374380482947539E-3</v>
      </c>
      <c r="B1">
        <f>'Gx circle@400MHz'!H4</f>
        <v>0.133161142306576</v>
      </c>
    </row>
    <row r="2" spans="1:2" x14ac:dyDescent="0.15">
      <c r="A2">
        <f>'Gx circle@400MHz'!G5</f>
        <v>1.0411510967993087E-3</v>
      </c>
      <c r="B2">
        <f>'Gx circle@400MHz'!H5</f>
        <v>0.1513991119529029</v>
      </c>
    </row>
    <row r="3" spans="1:2" x14ac:dyDescent="0.15">
      <c r="A3">
        <f>'Gx circle@400MHz'!G6</f>
        <v>-1.3416495331749767E-3</v>
      </c>
      <c r="B3">
        <f>'Gx circle@400MHz'!H6</f>
        <v>0.16949827963783409</v>
      </c>
    </row>
    <row r="4" spans="1:2" x14ac:dyDescent="0.15">
      <c r="A4">
        <f>'Gx circle@400MHz'!G7</f>
        <v>-5.2928292900596141E-3</v>
      </c>
      <c r="B4">
        <f>'Gx circle@400MHz'!H7</f>
        <v>0.18732089976671101</v>
      </c>
    </row>
    <row r="5" spans="1:2" x14ac:dyDescent="0.15">
      <c r="A5">
        <f>'Gx circle@400MHz'!G8</f>
        <v>-1.078231731011714E-2</v>
      </c>
      <c r="B5">
        <f>'Gx circle@400MHz'!H8</f>
        <v>0.2047313314387606</v>
      </c>
    </row>
    <row r="6" spans="1:2" x14ac:dyDescent="0.15">
      <c r="A6">
        <f>'Gx circle@400MHz'!G9</f>
        <v>-1.7768335274871455E-2</v>
      </c>
      <c r="B6">
        <f>'Gx circle@400MHz'!H9</f>
        <v>0.22159707075625257</v>
      </c>
    </row>
    <row r="7" spans="1:2" x14ac:dyDescent="0.15">
      <c r="A7">
        <f>'Gx circle@400MHz'!G10</f>
        <v>-2.6197715369337765E-2</v>
      </c>
      <c r="B7">
        <f>'Gx circle@400MHz'!H10</f>
        <v>0.23778975925916884</v>
      </c>
    </row>
    <row r="8" spans="1:2" x14ac:dyDescent="0.15">
      <c r="A8">
        <f>'Gx circle@400MHz'!G11</f>
        <v>-3.6006304921198357E-2</v>
      </c>
      <c r="B8">
        <f>'Gx circle@400MHz'!H11</f>
        <v>0.25318616081058976</v>
      </c>
    </row>
    <row r="9" spans="1:2" x14ac:dyDescent="0.15">
      <c r="A9">
        <f>'Gx circle@400MHz'!G12</f>
        <v>-4.7119454641375264E-2</v>
      </c>
      <c r="B9">
        <f>'Gx circle@400MHz'!H12</f>
        <v>0.26766909949810735</v>
      </c>
    </row>
    <row r="10" spans="1:2" x14ac:dyDescent="0.15">
      <c r="A10">
        <f>'Gx circle@400MHz'!G13</f>
        <v>-5.9452586750194603E-2</v>
      </c>
      <c r="B10">
        <f>'Gx circle@400MHz'!H13</f>
        <v>0.28112835141327236</v>
      </c>
    </row>
    <row r="11" spans="1:2" x14ac:dyDescent="0.15">
      <c r="A11">
        <f>'Gx circle@400MHz'!G14</f>
        <v>-7.291183866535958E-2</v>
      </c>
      <c r="B11">
        <f>'Gx circle@400MHz'!H14</f>
        <v>0.29346148352209173</v>
      </c>
    </row>
    <row r="12" spans="1:2" x14ac:dyDescent="0.15">
      <c r="A12">
        <f>'Gx circle@400MHz'!G15</f>
        <v>-8.7394777352877248E-2</v>
      </c>
      <c r="B12">
        <f>'Gx circle@400MHz'!H15</f>
        <v>0.30457463324226863</v>
      </c>
    </row>
    <row r="13" spans="1:2" x14ac:dyDescent="0.15">
      <c r="A13">
        <f>'Gx circle@400MHz'!G16</f>
        <v>-0.10279117890429809</v>
      </c>
      <c r="B13">
        <f>'Gx circle@400MHz'!H16</f>
        <v>0.31438322279412922</v>
      </c>
    </row>
    <row r="14" spans="1:2" x14ac:dyDescent="0.15">
      <c r="A14">
        <f>'Gx circle@400MHz'!G17</f>
        <v>-0.11898386740721444</v>
      </c>
      <c r="B14">
        <f>'Gx circle@400MHz'!H17</f>
        <v>0.32281260288859553</v>
      </c>
    </row>
    <row r="15" spans="1:2" x14ac:dyDescent="0.15">
      <c r="A15">
        <f>'Gx circle@400MHz'!G18</f>
        <v>-0.13584960672470636</v>
      </c>
      <c r="B15">
        <f>'Gx circle@400MHz'!H18</f>
        <v>0.32979862085334982</v>
      </c>
    </row>
    <row r="16" spans="1:2" x14ac:dyDescent="0.15">
      <c r="A16">
        <f>'Gx circle@400MHz'!G19</f>
        <v>-0.153260038396756</v>
      </c>
      <c r="B16">
        <f>'Gx circle@400MHz'!H19</f>
        <v>0.33528810887340738</v>
      </c>
    </row>
    <row r="17" spans="1:2" x14ac:dyDescent="0.15">
      <c r="A17">
        <f>'Gx circle@400MHz'!G20</f>
        <v>-0.17108265852563287</v>
      </c>
      <c r="B17">
        <f>'Gx circle@400MHz'!H20</f>
        <v>0.33923928863029201</v>
      </c>
    </row>
    <row r="18" spans="1:2" x14ac:dyDescent="0.15">
      <c r="A18">
        <f>'Gx circle@400MHz'!G21</f>
        <v>-0.18918182621056409</v>
      </c>
      <c r="B18">
        <f>'Gx circle@400MHz'!H21</f>
        <v>0.34162208926026627</v>
      </c>
    </row>
    <row r="19" spans="1:2" x14ac:dyDescent="0.15">
      <c r="A19">
        <f>'Gx circle@400MHz'!G22</f>
        <v>-0.20741979585689099</v>
      </c>
      <c r="B19">
        <f>'Gx circle@400MHz'!H22</f>
        <v>0.34241837621176174</v>
      </c>
    </row>
    <row r="20" spans="1:2" x14ac:dyDescent="0.15">
      <c r="A20">
        <f>'Gx circle@400MHz'!G23</f>
        <v>-0.22565776550321792</v>
      </c>
      <c r="B20">
        <f>'Gx circle@400MHz'!H23</f>
        <v>0.34162208926026627</v>
      </c>
    </row>
    <row r="21" spans="1:2" x14ac:dyDescent="0.15">
      <c r="A21">
        <f>'Gx circle@400MHz'!G24</f>
        <v>-0.24375693318814909</v>
      </c>
      <c r="B21">
        <f>'Gx circle@400MHz'!H24</f>
        <v>0.33923928863029201</v>
      </c>
    </row>
    <row r="22" spans="1:2" x14ac:dyDescent="0.15">
      <c r="A22">
        <f>'Gx circle@400MHz'!G25</f>
        <v>-0.26157955331702604</v>
      </c>
      <c r="B22">
        <f>'Gx circle@400MHz'!H25</f>
        <v>0.33528810887340738</v>
      </c>
    </row>
    <row r="23" spans="1:2" x14ac:dyDescent="0.15">
      <c r="A23">
        <f>'Gx circle@400MHz'!G26</f>
        <v>-0.27898998498907562</v>
      </c>
      <c r="B23">
        <f>'Gx circle@400MHz'!H26</f>
        <v>0.32979862085334988</v>
      </c>
    </row>
    <row r="24" spans="1:2" x14ac:dyDescent="0.15">
      <c r="A24">
        <f>'Gx circle@400MHz'!G27</f>
        <v>-0.29585572430656754</v>
      </c>
      <c r="B24">
        <f>'Gx circle@400MHz'!H27</f>
        <v>0.32281260288859553</v>
      </c>
    </row>
    <row r="25" spans="1:2" x14ac:dyDescent="0.15">
      <c r="A25">
        <f>'Gx circle@400MHz'!G28</f>
        <v>-0.31204841280948381</v>
      </c>
      <c r="B25">
        <f>'Gx circle@400MHz'!H28</f>
        <v>0.31438322279412922</v>
      </c>
    </row>
    <row r="26" spans="1:2" x14ac:dyDescent="0.15">
      <c r="A26">
        <f>'Gx circle@400MHz'!G29</f>
        <v>-0.32744481436090467</v>
      </c>
      <c r="B26">
        <f>'Gx circle@400MHz'!H29</f>
        <v>0.30457463324226863</v>
      </c>
    </row>
    <row r="27" spans="1:2" x14ac:dyDescent="0.15">
      <c r="A27">
        <f>'Gx circle@400MHz'!G30</f>
        <v>-0.34192775304842238</v>
      </c>
      <c r="B27">
        <f>'Gx circle@400MHz'!H30</f>
        <v>0.29346148352209173</v>
      </c>
    </row>
    <row r="28" spans="1:2" x14ac:dyDescent="0.15">
      <c r="A28">
        <f>'Gx circle@400MHz'!G31</f>
        <v>-0.35538700496358733</v>
      </c>
      <c r="B28">
        <f>'Gx circle@400MHz'!H31</f>
        <v>0.28112835141327241</v>
      </c>
    </row>
    <row r="29" spans="1:2" x14ac:dyDescent="0.15">
      <c r="A29">
        <f>'Gx circle@400MHz'!G32</f>
        <v>-0.36772013707240669</v>
      </c>
      <c r="B29">
        <f>'Gx circle@400MHz'!H32</f>
        <v>0.26766909949810747</v>
      </c>
    </row>
    <row r="30" spans="1:2" x14ac:dyDescent="0.15">
      <c r="A30">
        <f>'Gx circle@400MHz'!G33</f>
        <v>-0.37883328679258355</v>
      </c>
      <c r="B30">
        <f>'Gx circle@400MHz'!H33</f>
        <v>0.25318616081058981</v>
      </c>
    </row>
    <row r="31" spans="1:2" x14ac:dyDescent="0.15">
      <c r="A31">
        <f>'Gx circle@400MHz'!G34</f>
        <v>-0.38864187634444425</v>
      </c>
      <c r="B31">
        <f>'Gx circle@400MHz'!H34</f>
        <v>0.23778975925916884</v>
      </c>
    </row>
    <row r="32" spans="1:2" x14ac:dyDescent="0.15">
      <c r="A32">
        <f>'Gx circle@400MHz'!G35</f>
        <v>-0.3970712564389105</v>
      </c>
      <c r="B32">
        <f>'Gx circle@400MHz'!H35</f>
        <v>0.22159707075625257</v>
      </c>
    </row>
    <row r="33" spans="1:2" x14ac:dyDescent="0.15">
      <c r="A33">
        <f>'Gx circle@400MHz'!G36</f>
        <v>-0.40405727440366479</v>
      </c>
      <c r="B33">
        <f>'Gx circle@400MHz'!H36</f>
        <v>0.20473133143876066</v>
      </c>
    </row>
    <row r="34" spans="1:2" x14ac:dyDescent="0.15">
      <c r="A34">
        <f>'Gx circle@400MHz'!G37</f>
        <v>-0.40954676242372234</v>
      </c>
      <c r="B34">
        <f>'Gx circle@400MHz'!H37</f>
        <v>0.18732089976671107</v>
      </c>
    </row>
    <row r="35" spans="1:2" x14ac:dyDescent="0.15">
      <c r="A35">
        <f>'Gx circle@400MHz'!G38</f>
        <v>-0.41349794218060698</v>
      </c>
      <c r="B35">
        <f>'Gx circle@400MHz'!H38</f>
        <v>0.16949827963783409</v>
      </c>
    </row>
    <row r="36" spans="1:2" x14ac:dyDescent="0.15">
      <c r="A36">
        <f>'Gx circle@400MHz'!G39</f>
        <v>-0.41588074281058129</v>
      </c>
      <c r="B36">
        <f>'Gx circle@400MHz'!H39</f>
        <v>0.15139911195290301</v>
      </c>
    </row>
    <row r="37" spans="1:2" x14ac:dyDescent="0.15">
      <c r="A37">
        <f>'Gx circle@400MHz'!G40</f>
        <v>-0.41667702976207677</v>
      </c>
      <c r="B37">
        <f>'Gx circle@400MHz'!H40</f>
        <v>0.13316114230657602</v>
      </c>
    </row>
    <row r="38" spans="1:2" x14ac:dyDescent="0.15">
      <c r="A38">
        <f>'Gx circle@400MHz'!G41</f>
        <v>-0.41588074281058129</v>
      </c>
      <c r="B38">
        <f>'Gx circle@400MHz'!H41</f>
        <v>0.11492317266024914</v>
      </c>
    </row>
    <row r="39" spans="1:2" x14ac:dyDescent="0.15">
      <c r="A39">
        <f>'Gx circle@400MHz'!G42</f>
        <v>-0.41349794218060698</v>
      </c>
      <c r="B39">
        <f>'Gx circle@400MHz'!H42</f>
        <v>9.6824004975317873E-2</v>
      </c>
    </row>
    <row r="40" spans="1:2" x14ac:dyDescent="0.15">
      <c r="A40">
        <f>'Gx circle@400MHz'!G43</f>
        <v>-0.4095467624237224</v>
      </c>
      <c r="B40">
        <f>'Gx circle@400MHz'!H43</f>
        <v>7.9001384846441078E-2</v>
      </c>
    </row>
    <row r="41" spans="1:2" x14ac:dyDescent="0.15">
      <c r="A41">
        <f>'Gx circle@400MHz'!G44</f>
        <v>-0.40405727440366485</v>
      </c>
      <c r="B41">
        <f>'Gx circle@400MHz'!H44</f>
        <v>6.1590953174391394E-2</v>
      </c>
    </row>
    <row r="42" spans="1:2" x14ac:dyDescent="0.15">
      <c r="A42">
        <f>'Gx circle@400MHz'!G45</f>
        <v>-0.3970712564389105</v>
      </c>
      <c r="B42">
        <f>'Gx circle@400MHz'!H45</f>
        <v>4.4725213856899482E-2</v>
      </c>
    </row>
    <row r="43" spans="1:2" x14ac:dyDescent="0.15">
      <c r="A43">
        <f>'Gx circle@400MHz'!G46</f>
        <v>-0.38864187634444419</v>
      </c>
      <c r="B43">
        <f>'Gx circle@400MHz'!H46</f>
        <v>2.8532525353983096E-2</v>
      </c>
    </row>
    <row r="44" spans="1:2" x14ac:dyDescent="0.15">
      <c r="A44">
        <f>'Gx circle@400MHz'!G47</f>
        <v>-0.37883328679258366</v>
      </c>
      <c r="B44">
        <f>'Gx circle@400MHz'!H47</f>
        <v>1.3136123802562322E-2</v>
      </c>
    </row>
    <row r="45" spans="1:2" x14ac:dyDescent="0.15">
      <c r="A45">
        <f>'Gx circle@400MHz'!G48</f>
        <v>-0.36772013707240669</v>
      </c>
      <c r="B45">
        <f>'Gx circle@400MHz'!H48</f>
        <v>-1.3468148849553885E-3</v>
      </c>
    </row>
    <row r="46" spans="1:2" x14ac:dyDescent="0.15">
      <c r="A46">
        <f>'Gx circle@400MHz'!G49</f>
        <v>-0.35538700496358744</v>
      </c>
      <c r="B46">
        <f>'Gx circle@400MHz'!H49</f>
        <v>-1.4806066800120365E-2</v>
      </c>
    </row>
    <row r="47" spans="1:2" x14ac:dyDescent="0.15">
      <c r="A47">
        <f>'Gx circle@400MHz'!G50</f>
        <v>-0.34192775304842243</v>
      </c>
      <c r="B47">
        <f>'Gx circle@400MHz'!H50</f>
        <v>-2.7139198908939732E-2</v>
      </c>
    </row>
    <row r="48" spans="1:2" x14ac:dyDescent="0.15">
      <c r="A48">
        <f>'Gx circle@400MHz'!G51</f>
        <v>-0.32744481436090478</v>
      </c>
      <c r="B48">
        <f>'Gx circle@400MHz'!H51</f>
        <v>-3.8252348629116584E-2</v>
      </c>
    </row>
    <row r="49" spans="1:2" x14ac:dyDescent="0.15">
      <c r="A49">
        <f>'Gx circle@400MHz'!G52</f>
        <v>-0.31204841280948398</v>
      </c>
      <c r="B49">
        <f>'Gx circle@400MHz'!H52</f>
        <v>-4.8060938180977147E-2</v>
      </c>
    </row>
    <row r="50" spans="1:2" x14ac:dyDescent="0.15">
      <c r="A50">
        <f>'Gx circle@400MHz'!G53</f>
        <v>-0.29585572430656765</v>
      </c>
      <c r="B50">
        <f>'Gx circle@400MHz'!H53</f>
        <v>-5.6490318275443485E-2</v>
      </c>
    </row>
    <row r="51" spans="1:2" x14ac:dyDescent="0.15">
      <c r="A51">
        <f>'Gx circle@400MHz'!G54</f>
        <v>-0.27898998498907573</v>
      </c>
      <c r="B51">
        <f>'Gx circle@400MHz'!H54</f>
        <v>-6.34763362401978E-2</v>
      </c>
    </row>
    <row r="52" spans="1:2" x14ac:dyDescent="0.15">
      <c r="A52">
        <f>'Gx circle@400MHz'!G55</f>
        <v>-0.26157955331702598</v>
      </c>
      <c r="B52">
        <f>'Gx circle@400MHz'!H55</f>
        <v>-6.8965824260255382E-2</v>
      </c>
    </row>
    <row r="53" spans="1:2" x14ac:dyDescent="0.15">
      <c r="A53">
        <f>'Gx circle@400MHz'!G56</f>
        <v>-0.24375693318814909</v>
      </c>
      <c r="B53">
        <f>'Gx circle@400MHz'!H56</f>
        <v>-7.2917004017140019E-2</v>
      </c>
    </row>
    <row r="54" spans="1:2" x14ac:dyDescent="0.15">
      <c r="A54">
        <f>'Gx circle@400MHz'!G57</f>
        <v>-0.22565776550321792</v>
      </c>
      <c r="B54">
        <f>'Gx circle@400MHz'!H57</f>
        <v>-7.5299804647114305E-2</v>
      </c>
    </row>
    <row r="55" spans="1:2" x14ac:dyDescent="0.15">
      <c r="A55">
        <f>'Gx circle@400MHz'!G58</f>
        <v>-0.20741979585689102</v>
      </c>
      <c r="B55">
        <f>'Gx circle@400MHz'!H58</f>
        <v>-7.609609159860975E-2</v>
      </c>
    </row>
    <row r="56" spans="1:2" x14ac:dyDescent="0.15">
      <c r="A56">
        <f>'Gx circle@400MHz'!G59</f>
        <v>-0.18918182621056415</v>
      </c>
      <c r="B56">
        <f>'Gx circle@400MHz'!H59</f>
        <v>-7.5299804647114305E-2</v>
      </c>
    </row>
    <row r="57" spans="1:2" x14ac:dyDescent="0.15">
      <c r="A57">
        <f>'Gx circle@400MHz'!G60</f>
        <v>-0.17108265852563298</v>
      </c>
      <c r="B57">
        <f>'Gx circle@400MHz'!H60</f>
        <v>-7.2917004017140047E-2</v>
      </c>
    </row>
    <row r="58" spans="1:2" x14ac:dyDescent="0.15">
      <c r="A58">
        <f>'Gx circle@400MHz'!G61</f>
        <v>-0.15326003839675589</v>
      </c>
      <c r="B58">
        <f>'Gx circle@400MHz'!H61</f>
        <v>-6.8965824260255354E-2</v>
      </c>
    </row>
    <row r="59" spans="1:2" x14ac:dyDescent="0.15">
      <c r="A59">
        <f>'Gx circle@400MHz'!G62</f>
        <v>-0.1358496067247065</v>
      </c>
      <c r="B59">
        <f>'Gx circle@400MHz'!H62</f>
        <v>-6.3476336240197884E-2</v>
      </c>
    </row>
    <row r="60" spans="1:2" x14ac:dyDescent="0.15">
      <c r="A60">
        <f>'Gx circle@400MHz'!G63</f>
        <v>-0.11898386740721441</v>
      </c>
      <c r="B60">
        <f>'Gx circle@400MHz'!H63</f>
        <v>-5.6490318275443541E-2</v>
      </c>
    </row>
    <row r="61" spans="1:2" x14ac:dyDescent="0.15">
      <c r="A61">
        <f>'Gx circle@400MHz'!G64</f>
        <v>-0.10279117890429809</v>
      </c>
      <c r="B61">
        <f>'Gx circle@400MHz'!H64</f>
        <v>-4.8060938180977203E-2</v>
      </c>
    </row>
    <row r="62" spans="1:2" x14ac:dyDescent="0.15">
      <c r="A62">
        <f>'Gx circle@400MHz'!G65</f>
        <v>-8.7394777352877262E-2</v>
      </c>
      <c r="B62">
        <f>'Gx circle@400MHz'!H65</f>
        <v>-3.8252348629116639E-2</v>
      </c>
    </row>
    <row r="63" spans="1:2" x14ac:dyDescent="0.15">
      <c r="A63">
        <f>'Gx circle@400MHz'!G66</f>
        <v>-7.2911838665359607E-2</v>
      </c>
      <c r="B63">
        <f>'Gx circle@400MHz'!H66</f>
        <v>-2.713919890893976E-2</v>
      </c>
    </row>
    <row r="64" spans="1:2" x14ac:dyDescent="0.15">
      <c r="A64">
        <f>'Gx circle@400MHz'!G67</f>
        <v>-5.9452586750194658E-2</v>
      </c>
      <c r="B64">
        <f>'Gx circle@400MHz'!H67</f>
        <v>-1.4806066800120421E-2</v>
      </c>
    </row>
    <row r="65" spans="1:2" x14ac:dyDescent="0.15">
      <c r="A65">
        <f>'Gx circle@400MHz'!G68</f>
        <v>-4.7119454641375291E-2</v>
      </c>
      <c r="B65">
        <f>'Gx circle@400MHz'!H68</f>
        <v>-1.346814884955444E-3</v>
      </c>
    </row>
    <row r="66" spans="1:2" x14ac:dyDescent="0.15">
      <c r="A66">
        <f>'Gx circle@400MHz'!G69</f>
        <v>-3.6006304921198412E-2</v>
      </c>
      <c r="B66">
        <f>'Gx circle@400MHz'!H69</f>
        <v>1.3136123802562183E-2</v>
      </c>
    </row>
    <row r="67" spans="1:2" x14ac:dyDescent="0.15">
      <c r="A67">
        <f>'Gx circle@400MHz'!G70</f>
        <v>-2.6197715369337848E-2</v>
      </c>
      <c r="B67">
        <f>'Gx circle@400MHz'!H70</f>
        <v>2.8532525353983026E-2</v>
      </c>
    </row>
    <row r="68" spans="1:2" x14ac:dyDescent="0.15">
      <c r="A68">
        <f>'Gx circle@400MHz'!G71</f>
        <v>-1.7768335274871511E-2</v>
      </c>
      <c r="B68">
        <f>'Gx circle@400MHz'!H71</f>
        <v>4.4725213856899329E-2</v>
      </c>
    </row>
    <row r="69" spans="1:2" x14ac:dyDescent="0.15">
      <c r="A69">
        <f>'Gx circle@400MHz'!G72</f>
        <v>-1.078231731011714E-2</v>
      </c>
      <c r="B69">
        <f>'Gx circle@400MHz'!H72</f>
        <v>6.1590953174391408E-2</v>
      </c>
    </row>
    <row r="70" spans="1:2" x14ac:dyDescent="0.15">
      <c r="A70">
        <f>'Gx circle@400MHz'!G73</f>
        <v>-5.2928292900596141E-3</v>
      </c>
      <c r="B70">
        <f>'Gx circle@400MHz'!H73</f>
        <v>7.9001384846441008E-2</v>
      </c>
    </row>
    <row r="71" spans="1:2" x14ac:dyDescent="0.15">
      <c r="A71">
        <f>'Gx circle@400MHz'!G74</f>
        <v>-1.3416495331750045E-3</v>
      </c>
      <c r="B71">
        <f>'Gx circle@400MHz'!H74</f>
        <v>9.6824004975317707E-2</v>
      </c>
    </row>
    <row r="72" spans="1:2" x14ac:dyDescent="0.15">
      <c r="A72">
        <f>'Gx circle@400MHz'!G75</f>
        <v>1.0411510967993087E-3</v>
      </c>
      <c r="B72">
        <f>'Gx circle@400MHz'!H75</f>
        <v>0.11492317266024907</v>
      </c>
    </row>
    <row r="73" spans="1:2" x14ac:dyDescent="0.15">
      <c r="A73">
        <f>'Gx circle@400MHz'!G76</f>
        <v>1.8374380482947539E-3</v>
      </c>
      <c r="B73">
        <f>'Gx circle@400MHz'!H76</f>
        <v>0.13316114230657594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>'Gx circle@400MHz'!I4</f>
        <v>-4.038470314851661E-2</v>
      </c>
      <c r="B1">
        <f>'Gx circle@400MHz'!J4</f>
        <v>0.13549351596589401</v>
      </c>
    </row>
    <row r="2" spans="1:2" x14ac:dyDescent="0.15">
      <c r="A2">
        <f>'Gx circle@400MHz'!I5</f>
        <v>-4.1034146939931793E-2</v>
      </c>
      <c r="B2">
        <f>'Gx circle@400MHz'!J5</f>
        <v>0.15036822430135194</v>
      </c>
    </row>
    <row r="3" spans="1:2" x14ac:dyDescent="0.15">
      <c r="A3">
        <f>'Gx circle@400MHz'!I6</f>
        <v>-4.2977535654779853E-2</v>
      </c>
      <c r="B3">
        <f>'Gx circle@400MHz'!J6</f>
        <v>0.16512972712478258</v>
      </c>
    </row>
    <row r="4" spans="1:2" x14ac:dyDescent="0.15">
      <c r="A4">
        <f>'Gx circle@400MHz'!I7</f>
        <v>-4.6200078931490529E-2</v>
      </c>
      <c r="B4">
        <f>'Gx circle@400MHz'!J7</f>
        <v>0.17966568048646051</v>
      </c>
    </row>
    <row r="5" spans="1:2" x14ac:dyDescent="0.15">
      <c r="A5">
        <f>'Gx circle@400MHz'!I8</f>
        <v>-5.0677251269903301E-2</v>
      </c>
      <c r="B5">
        <f>'Gx circle@400MHz'!J8</f>
        <v>0.19386545700425473</v>
      </c>
    </row>
    <row r="6" spans="1:2" x14ac:dyDescent="0.15">
      <c r="A6">
        <f>'Gx circle@400MHz'!I9</f>
        <v>-5.6374978685132221E-2</v>
      </c>
      <c r="B6">
        <f>'Gx circle@400MHz'!J9</f>
        <v>0.20762098780480542</v>
      </c>
    </row>
    <row r="7" spans="1:2" x14ac:dyDescent="0.15">
      <c r="A7">
        <f>'Gx circle@400MHz'!I10</f>
        <v>-6.3249898031165541E-2</v>
      </c>
      <c r="B7">
        <f>'Gx circle@400MHz'!J10</f>
        <v>0.2208275849929037</v>
      </c>
    </row>
    <row r="8" spans="1:2" x14ac:dyDescent="0.15">
      <c r="A8">
        <f>'Gx circle@400MHz'!I11</f>
        <v>-7.1249687020590147E-2</v>
      </c>
      <c r="B8">
        <f>'Gx circle@400MHz'!J11</f>
        <v>0.23338473838958682</v>
      </c>
    </row>
    <row r="9" spans="1:2" x14ac:dyDescent="0.15">
      <c r="A9">
        <f>'Gx circle@400MHz'!I12</f>
        <v>-8.0313462428791865E-2</v>
      </c>
      <c r="B9">
        <f>'Gx circle@400MHz'!J12</f>
        <v>0.24519688047528942</v>
      </c>
    </row>
    <row r="10" spans="1:2" x14ac:dyDescent="0.15">
      <c r="A10">
        <f>'Gx circle@400MHz'!I13</f>
        <v>-9.0372243452057022E-2</v>
      </c>
      <c r="B10">
        <f>'Gx circle@400MHz'!J13</f>
        <v>0.256174113716373</v>
      </c>
    </row>
    <row r="11" spans="1:2" x14ac:dyDescent="0.15">
      <c r="A11">
        <f>'Gx circle@400MHz'!I14</f>
        <v>-0.10134947669314057</v>
      </c>
      <c r="B11">
        <f>'Gx circle@400MHz'!J14</f>
        <v>0.26623289473963818</v>
      </c>
    </row>
    <row r="12" spans="1:2" x14ac:dyDescent="0.15">
      <c r="A12">
        <f>'Gx circle@400MHz'!I15</f>
        <v>-0.11316161877884319</v>
      </c>
      <c r="B12">
        <f>'Gx circle@400MHz'!J15</f>
        <v>0.27529667014783987</v>
      </c>
    </row>
    <row r="13" spans="1:2" x14ac:dyDescent="0.15">
      <c r="A13">
        <f>'Gx circle@400MHz'!I16</f>
        <v>-0.12571877217552629</v>
      </c>
      <c r="B13">
        <f>'Gx circle@400MHz'!J16</f>
        <v>0.28329645913726448</v>
      </c>
    </row>
    <row r="14" spans="1:2" x14ac:dyDescent="0.15">
      <c r="A14">
        <f>'Gx circle@400MHz'!I17</f>
        <v>-0.1389253693636246</v>
      </c>
      <c r="B14">
        <f>'Gx circle@400MHz'!J17</f>
        <v>0.29017137848329777</v>
      </c>
    </row>
    <row r="15" spans="1:2" x14ac:dyDescent="0.15">
      <c r="A15">
        <f>'Gx circle@400MHz'!I18</f>
        <v>-0.15268090016417526</v>
      </c>
      <c r="B15">
        <f>'Gx circle@400MHz'!J18</f>
        <v>0.29586910589852672</v>
      </c>
    </row>
    <row r="16" spans="1:2" x14ac:dyDescent="0.15">
      <c r="A16">
        <f>'Gx circle@400MHz'!I19</f>
        <v>-0.16688067668196951</v>
      </c>
      <c r="B16">
        <f>'Gx circle@400MHz'!J19</f>
        <v>0.30034627823693949</v>
      </c>
    </row>
    <row r="17" spans="1:2" x14ac:dyDescent="0.15">
      <c r="A17">
        <f>'Gx circle@400MHz'!I20</f>
        <v>-0.18141663004364744</v>
      </c>
      <c r="B17">
        <f>'Gx circle@400MHz'!J20</f>
        <v>0.30356882151365017</v>
      </c>
    </row>
    <row r="18" spans="1:2" x14ac:dyDescent="0.15">
      <c r="A18">
        <f>'Gx circle@400MHz'!I21</f>
        <v>-0.19617813286707808</v>
      </c>
      <c r="B18">
        <f>'Gx circle@400MHz'!J21</f>
        <v>0.30551221022849823</v>
      </c>
    </row>
    <row r="19" spans="1:2" x14ac:dyDescent="0.15">
      <c r="A19">
        <f>'Gx circle@400MHz'!I22</f>
        <v>-0.21105284120253601</v>
      </c>
      <c r="B19">
        <f>'Gx circle@400MHz'!J22</f>
        <v>0.30616165401991341</v>
      </c>
    </row>
    <row r="20" spans="1:2" x14ac:dyDescent="0.15">
      <c r="A20">
        <f>'Gx circle@400MHz'!I23</f>
        <v>-0.22592754953799393</v>
      </c>
      <c r="B20">
        <f>'Gx circle@400MHz'!J23</f>
        <v>0.30551221022849823</v>
      </c>
    </row>
    <row r="21" spans="1:2" x14ac:dyDescent="0.15">
      <c r="A21">
        <f>'Gx circle@400MHz'!I24</f>
        <v>-0.24068905236142454</v>
      </c>
      <c r="B21">
        <f>'Gx circle@400MHz'!J24</f>
        <v>0.30356882151365017</v>
      </c>
    </row>
    <row r="22" spans="1:2" x14ac:dyDescent="0.15">
      <c r="A22">
        <f>'Gx circle@400MHz'!I25</f>
        <v>-0.25522500572310253</v>
      </c>
      <c r="B22">
        <f>'Gx circle@400MHz'!J25</f>
        <v>0.30034627823693949</v>
      </c>
    </row>
    <row r="23" spans="1:2" x14ac:dyDescent="0.15">
      <c r="A23">
        <f>'Gx circle@400MHz'!I26</f>
        <v>-0.26942478224089672</v>
      </c>
      <c r="B23">
        <f>'Gx circle@400MHz'!J26</f>
        <v>0.29586910589852672</v>
      </c>
    </row>
    <row r="24" spans="1:2" x14ac:dyDescent="0.15">
      <c r="A24">
        <f>'Gx circle@400MHz'!I27</f>
        <v>-0.28318031304144742</v>
      </c>
      <c r="B24">
        <f>'Gx circle@400MHz'!J27</f>
        <v>0.29017137848329783</v>
      </c>
    </row>
    <row r="25" spans="1:2" x14ac:dyDescent="0.15">
      <c r="A25">
        <f>'Gx circle@400MHz'!I28</f>
        <v>-0.29638691022954566</v>
      </c>
      <c r="B25">
        <f>'Gx circle@400MHz'!J28</f>
        <v>0.28329645913726448</v>
      </c>
    </row>
    <row r="26" spans="1:2" x14ac:dyDescent="0.15">
      <c r="A26">
        <f>'Gx circle@400MHz'!I29</f>
        <v>-0.30894406362622878</v>
      </c>
      <c r="B26">
        <f>'Gx circle@400MHz'!J29</f>
        <v>0.27529667014783987</v>
      </c>
    </row>
    <row r="27" spans="1:2" x14ac:dyDescent="0.15">
      <c r="A27">
        <f>'Gx circle@400MHz'!I30</f>
        <v>-0.32075620571193142</v>
      </c>
      <c r="B27">
        <f>'Gx circle@400MHz'!J30</f>
        <v>0.26623289473963818</v>
      </c>
    </row>
    <row r="28" spans="1:2" x14ac:dyDescent="0.15">
      <c r="A28">
        <f>'Gx circle@400MHz'!I31</f>
        <v>-0.33173343895301499</v>
      </c>
      <c r="B28">
        <f>'Gx circle@400MHz'!J31</f>
        <v>0.256174113716373</v>
      </c>
    </row>
    <row r="29" spans="1:2" x14ac:dyDescent="0.15">
      <c r="A29">
        <f>'Gx circle@400MHz'!I32</f>
        <v>-0.34179221997628018</v>
      </c>
      <c r="B29">
        <f>'Gx circle@400MHz'!J32</f>
        <v>0.24519688047528948</v>
      </c>
    </row>
    <row r="30" spans="1:2" x14ac:dyDescent="0.15">
      <c r="A30">
        <f>'Gx circle@400MHz'!I33</f>
        <v>-0.35085599538448187</v>
      </c>
      <c r="B30">
        <f>'Gx circle@400MHz'!J33</f>
        <v>0.23338473838958687</v>
      </c>
    </row>
    <row r="31" spans="1:2" x14ac:dyDescent="0.15">
      <c r="A31">
        <f>'Gx circle@400MHz'!I34</f>
        <v>-0.35885578437390647</v>
      </c>
      <c r="B31">
        <f>'Gx circle@400MHz'!J34</f>
        <v>0.2208275849929037</v>
      </c>
    </row>
    <row r="32" spans="1:2" x14ac:dyDescent="0.15">
      <c r="A32">
        <f>'Gx circle@400MHz'!I35</f>
        <v>-0.36573070371993976</v>
      </c>
      <c r="B32">
        <f>'Gx circle@400MHz'!J35</f>
        <v>0.20762098780480542</v>
      </c>
    </row>
    <row r="33" spans="1:2" x14ac:dyDescent="0.15">
      <c r="A33">
        <f>'Gx circle@400MHz'!I36</f>
        <v>-0.37142843113516871</v>
      </c>
      <c r="B33">
        <f>'Gx circle@400MHz'!J36</f>
        <v>0.19386545700425478</v>
      </c>
    </row>
    <row r="34" spans="1:2" x14ac:dyDescent="0.15">
      <c r="A34">
        <f>'Gx circle@400MHz'!I37</f>
        <v>-0.37590560347358148</v>
      </c>
      <c r="B34">
        <f>'Gx circle@400MHz'!J37</f>
        <v>0.17966568048646053</v>
      </c>
    </row>
    <row r="35" spans="1:2" x14ac:dyDescent="0.15">
      <c r="A35">
        <f>'Gx circle@400MHz'!I38</f>
        <v>-0.37912814675029216</v>
      </c>
      <c r="B35">
        <f>'Gx circle@400MHz'!J38</f>
        <v>0.16512972712478255</v>
      </c>
    </row>
    <row r="36" spans="1:2" x14ac:dyDescent="0.15">
      <c r="A36">
        <f>'Gx circle@400MHz'!I39</f>
        <v>-0.38107153546514022</v>
      </c>
      <c r="B36">
        <f>'Gx circle@400MHz'!J39</f>
        <v>0.15036822430135202</v>
      </c>
    </row>
    <row r="37" spans="1:2" x14ac:dyDescent="0.15">
      <c r="A37">
        <f>'Gx circle@400MHz'!I40</f>
        <v>-0.3817209792565554</v>
      </c>
      <c r="B37">
        <f>'Gx circle@400MHz'!J40</f>
        <v>0.13549351596589404</v>
      </c>
    </row>
    <row r="38" spans="1:2" x14ac:dyDescent="0.15">
      <c r="A38">
        <f>'Gx circle@400MHz'!I41</f>
        <v>-0.38107153546514022</v>
      </c>
      <c r="B38">
        <f>'Gx circle@400MHz'!J41</f>
        <v>0.12061880763043613</v>
      </c>
    </row>
    <row r="39" spans="1:2" x14ac:dyDescent="0.15">
      <c r="A39">
        <f>'Gx circle@400MHz'!I42</f>
        <v>-0.37912814675029216</v>
      </c>
      <c r="B39">
        <f>'Gx circle@400MHz'!J42</f>
        <v>0.10585730480700543</v>
      </c>
    </row>
    <row r="40" spans="1:2" x14ac:dyDescent="0.15">
      <c r="A40">
        <f>'Gx circle@400MHz'!I43</f>
        <v>-0.37590560347358148</v>
      </c>
      <c r="B40">
        <f>'Gx circle@400MHz'!J43</f>
        <v>9.1321351445327603E-2</v>
      </c>
    </row>
    <row r="41" spans="1:2" x14ac:dyDescent="0.15">
      <c r="A41">
        <f>'Gx circle@400MHz'!I44</f>
        <v>-0.37142843113516871</v>
      </c>
      <c r="B41">
        <f>'Gx circle@400MHz'!J44</f>
        <v>7.7121574927533298E-2</v>
      </c>
    </row>
    <row r="42" spans="1:2" x14ac:dyDescent="0.15">
      <c r="A42">
        <f>'Gx circle@400MHz'!I45</f>
        <v>-0.36573070371993982</v>
      </c>
      <c r="B42">
        <f>'Gx circle@400MHz'!J45</f>
        <v>6.3366044126982643E-2</v>
      </c>
    </row>
    <row r="43" spans="1:2" x14ac:dyDescent="0.15">
      <c r="A43">
        <f>'Gx circle@400MHz'!I46</f>
        <v>-0.35885578437390647</v>
      </c>
      <c r="B43">
        <f>'Gx circle@400MHz'!J46</f>
        <v>5.01594469388843E-2</v>
      </c>
    </row>
    <row r="44" spans="1:2" x14ac:dyDescent="0.15">
      <c r="A44">
        <f>'Gx circle@400MHz'!I47</f>
        <v>-0.35085599538448187</v>
      </c>
      <c r="B44">
        <f>'Gx circle@400MHz'!J47</f>
        <v>3.7602293542201251E-2</v>
      </c>
    </row>
    <row r="45" spans="1:2" x14ac:dyDescent="0.15">
      <c r="A45">
        <f>'Gx circle@400MHz'!I48</f>
        <v>-0.34179221997628018</v>
      </c>
      <c r="B45">
        <f>'Gx circle@400MHz'!J48</f>
        <v>2.57901514564986E-2</v>
      </c>
    </row>
    <row r="46" spans="1:2" x14ac:dyDescent="0.15">
      <c r="A46">
        <f>'Gx circle@400MHz'!I49</f>
        <v>-0.33173343895301499</v>
      </c>
      <c r="B46">
        <f>'Gx circle@400MHz'!J49</f>
        <v>1.4812918215415041E-2</v>
      </c>
    </row>
    <row r="47" spans="1:2" x14ac:dyDescent="0.15">
      <c r="A47">
        <f>'Gx circle@400MHz'!I50</f>
        <v>-0.32075620571193147</v>
      </c>
      <c r="B47">
        <f>'Gx circle@400MHz'!J50</f>
        <v>4.754137192149871E-3</v>
      </c>
    </row>
    <row r="48" spans="1:2" x14ac:dyDescent="0.15">
      <c r="A48">
        <f>'Gx circle@400MHz'!I51</f>
        <v>-0.30894406362622884</v>
      </c>
      <c r="B48">
        <f>'Gx circle@400MHz'!J51</f>
        <v>-4.3096382160518198E-3</v>
      </c>
    </row>
    <row r="49" spans="1:2" x14ac:dyDescent="0.15">
      <c r="A49">
        <f>'Gx circle@400MHz'!I52</f>
        <v>-0.29638691022954577</v>
      </c>
      <c r="B49">
        <f>'Gx circle@400MHz'!J52</f>
        <v>-1.2309427205476398E-2</v>
      </c>
    </row>
    <row r="50" spans="1:2" x14ac:dyDescent="0.15">
      <c r="A50">
        <f>'Gx circle@400MHz'!I53</f>
        <v>-0.28318031304144747</v>
      </c>
      <c r="B50">
        <f>'Gx circle@400MHz'!J53</f>
        <v>-1.9184346551509746E-2</v>
      </c>
    </row>
    <row r="51" spans="1:2" x14ac:dyDescent="0.15">
      <c r="A51">
        <f>'Gx circle@400MHz'!I54</f>
        <v>-0.26942478224089683</v>
      </c>
      <c r="B51">
        <f>'Gx circle@400MHz'!J54</f>
        <v>-2.4882073966738666E-2</v>
      </c>
    </row>
    <row r="52" spans="1:2" x14ac:dyDescent="0.15">
      <c r="A52">
        <f>'Gx circle@400MHz'!I55</f>
        <v>-0.25522500572310247</v>
      </c>
      <c r="B52">
        <f>'Gx circle@400MHz'!J55</f>
        <v>-2.9359246305151465E-2</v>
      </c>
    </row>
    <row r="53" spans="1:2" x14ac:dyDescent="0.15">
      <c r="A53">
        <f>'Gx circle@400MHz'!I56</f>
        <v>-0.24068905236142457</v>
      </c>
      <c r="B53">
        <f>'Gx circle@400MHz'!J56</f>
        <v>-3.2581789581862142E-2</v>
      </c>
    </row>
    <row r="54" spans="1:2" x14ac:dyDescent="0.15">
      <c r="A54">
        <f>'Gx circle@400MHz'!I57</f>
        <v>-0.22592754953799393</v>
      </c>
      <c r="B54">
        <f>'Gx circle@400MHz'!J57</f>
        <v>-3.4525178296710202E-2</v>
      </c>
    </row>
    <row r="55" spans="1:2" x14ac:dyDescent="0.15">
      <c r="A55">
        <f>'Gx circle@400MHz'!I58</f>
        <v>-0.21105284120253603</v>
      </c>
      <c r="B55">
        <f>'Gx circle@400MHz'!J58</f>
        <v>-3.5174622088125385E-2</v>
      </c>
    </row>
    <row r="56" spans="1:2" x14ac:dyDescent="0.15">
      <c r="A56">
        <f>'Gx circle@400MHz'!I59</f>
        <v>-0.19617813286707814</v>
      </c>
      <c r="B56">
        <f>'Gx circle@400MHz'!J59</f>
        <v>-3.4525178296710202E-2</v>
      </c>
    </row>
    <row r="57" spans="1:2" x14ac:dyDescent="0.15">
      <c r="A57">
        <f>'Gx circle@400MHz'!I60</f>
        <v>-0.18141663004364753</v>
      </c>
      <c r="B57">
        <f>'Gx circle@400MHz'!J60</f>
        <v>-3.2581789581862169E-2</v>
      </c>
    </row>
    <row r="58" spans="1:2" x14ac:dyDescent="0.15">
      <c r="A58">
        <f>'Gx circle@400MHz'!I61</f>
        <v>-0.16688067668196946</v>
      </c>
      <c r="B58">
        <f>'Gx circle@400MHz'!J61</f>
        <v>-2.9359246305151437E-2</v>
      </c>
    </row>
    <row r="59" spans="1:2" x14ac:dyDescent="0.15">
      <c r="A59">
        <f>'Gx circle@400MHz'!I62</f>
        <v>-0.15268090016417538</v>
      </c>
      <c r="B59">
        <f>'Gx circle@400MHz'!J62</f>
        <v>-2.4882073966738721E-2</v>
      </c>
    </row>
    <row r="60" spans="1:2" x14ac:dyDescent="0.15">
      <c r="A60">
        <f>'Gx circle@400MHz'!I63</f>
        <v>-0.1389253693636246</v>
      </c>
      <c r="B60">
        <f>'Gx circle@400MHz'!J63</f>
        <v>-1.9184346551509773E-2</v>
      </c>
    </row>
    <row r="61" spans="1:2" x14ac:dyDescent="0.15">
      <c r="A61">
        <f>'Gx circle@400MHz'!I64</f>
        <v>-0.12571877217552629</v>
      </c>
      <c r="B61">
        <f>'Gx circle@400MHz'!J64</f>
        <v>-1.2309427205476453E-2</v>
      </c>
    </row>
    <row r="62" spans="1:2" x14ac:dyDescent="0.15">
      <c r="A62">
        <f>'Gx circle@400MHz'!I65</f>
        <v>-0.1131616187788432</v>
      </c>
      <c r="B62">
        <f>'Gx circle@400MHz'!J65</f>
        <v>-4.3096382160518476E-3</v>
      </c>
    </row>
    <row r="63" spans="1:2" x14ac:dyDescent="0.15">
      <c r="A63">
        <f>'Gx circle@400MHz'!I66</f>
        <v>-0.10134947669314059</v>
      </c>
      <c r="B63">
        <f>'Gx circle@400MHz'!J66</f>
        <v>4.7541371921498432E-3</v>
      </c>
    </row>
    <row r="64" spans="1:2" x14ac:dyDescent="0.15">
      <c r="A64">
        <f>'Gx circle@400MHz'!I67</f>
        <v>-9.0372243452057063E-2</v>
      </c>
      <c r="B64">
        <f>'Gx circle@400MHz'!J67</f>
        <v>1.4812918215415014E-2</v>
      </c>
    </row>
    <row r="65" spans="1:2" x14ac:dyDescent="0.15">
      <c r="A65">
        <f>'Gx circle@400MHz'!I68</f>
        <v>-8.0313462428791893E-2</v>
      </c>
      <c r="B65">
        <f>'Gx circle@400MHz'!J68</f>
        <v>2.5790151456498545E-2</v>
      </c>
    </row>
    <row r="66" spans="1:2" x14ac:dyDescent="0.15">
      <c r="A66">
        <f>'Gx circle@400MHz'!I69</f>
        <v>-7.1249687020590174E-2</v>
      </c>
      <c r="B66">
        <f>'Gx circle@400MHz'!J69</f>
        <v>3.760229354220114E-2</v>
      </c>
    </row>
    <row r="67" spans="1:2" x14ac:dyDescent="0.15">
      <c r="A67">
        <f>'Gx circle@400MHz'!I70</f>
        <v>-6.3249898031165597E-2</v>
      </c>
      <c r="B67">
        <f>'Gx circle@400MHz'!J70</f>
        <v>5.0159446938884245E-2</v>
      </c>
    </row>
    <row r="68" spans="1:2" x14ac:dyDescent="0.15">
      <c r="A68">
        <f>'Gx circle@400MHz'!I71</f>
        <v>-5.6374978685132249E-2</v>
      </c>
      <c r="B68">
        <f>'Gx circle@400MHz'!J71</f>
        <v>6.3366044126982518E-2</v>
      </c>
    </row>
    <row r="69" spans="1:2" x14ac:dyDescent="0.15">
      <c r="A69">
        <f>'Gx circle@400MHz'!I72</f>
        <v>-5.0677251269903301E-2</v>
      </c>
      <c r="B69">
        <f>'Gx circle@400MHz'!J72</f>
        <v>7.7121574927533298E-2</v>
      </c>
    </row>
    <row r="70" spans="1:2" x14ac:dyDescent="0.15">
      <c r="A70">
        <f>'Gx circle@400MHz'!I73</f>
        <v>-4.6200078931490529E-2</v>
      </c>
      <c r="B70">
        <f>'Gx circle@400MHz'!J73</f>
        <v>9.1321351445327548E-2</v>
      </c>
    </row>
    <row r="71" spans="1:2" x14ac:dyDescent="0.15">
      <c r="A71">
        <f>'Gx circle@400MHz'!I74</f>
        <v>-4.297753565477988E-2</v>
      </c>
      <c r="B71">
        <f>'Gx circle@400MHz'!J74</f>
        <v>0.1058573048070053</v>
      </c>
    </row>
    <row r="72" spans="1:2" x14ac:dyDescent="0.15">
      <c r="A72">
        <f>'Gx circle@400MHz'!I75</f>
        <v>-4.1034146939931793E-2</v>
      </c>
      <c r="B72">
        <f>'Gx circle@400MHz'!J75</f>
        <v>0.12061880763043606</v>
      </c>
    </row>
    <row r="73" spans="1:2" x14ac:dyDescent="0.15">
      <c r="A73">
        <f>'Gx circle@400MHz'!I76</f>
        <v>-4.038470314851661E-2</v>
      </c>
      <c r="B73">
        <f>'Gx circle@400MHz'!J76</f>
        <v>0.13549351596589396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32" workbookViewId="0">
      <selection activeCell="F61" sqref="F61"/>
    </sheetView>
  </sheetViews>
  <sheetFormatPr defaultRowHeight="13.5" x14ac:dyDescent="0.15"/>
  <sheetData>
    <row r="1" spans="1:2" x14ac:dyDescent="0.15">
      <c r="A1">
        <f>'Gx circle@400MHz'!K4</f>
        <v>-9.4139113909883512E-2</v>
      </c>
      <c r="B1">
        <f>'Gx circle@400MHz'!L4</f>
        <v>0.137825889625211</v>
      </c>
    </row>
    <row r="2" spans="1:2" x14ac:dyDescent="0.15">
      <c r="A2">
        <f>'Gx circle@400MHz'!K5</f>
        <v>-9.4597830773837946E-2</v>
      </c>
      <c r="B2">
        <f>'Gx circle@400MHz'!L5</f>
        <v>0.14833223313033489</v>
      </c>
    </row>
    <row r="3" spans="1:2" x14ac:dyDescent="0.15">
      <c r="A3">
        <f>'Gx circle@400MHz'!K6</f>
        <v>-9.5970490253385735E-2</v>
      </c>
      <c r="B3">
        <f>'Gx circle@400MHz'!L6</f>
        <v>0.15875861701748115</v>
      </c>
    </row>
    <row r="4" spans="1:2" x14ac:dyDescent="0.15">
      <c r="A4">
        <f>'Gx circle@400MHz'!K7</f>
        <v>-9.8246645581053046E-2</v>
      </c>
      <c r="B4">
        <f>'Gx circle@400MHz'!L7</f>
        <v>0.16902569020964583</v>
      </c>
    </row>
    <row r="5" spans="1:2" x14ac:dyDescent="0.15">
      <c r="A5">
        <f>'Gx circle@400MHz'!K8</f>
        <v>-0.10140897384041619</v>
      </c>
      <c r="B5">
        <f>'Gx circle@400MHz'!L8</f>
        <v>0.17905531408040831</v>
      </c>
    </row>
    <row r="6" spans="1:2" x14ac:dyDescent="0.15">
      <c r="A6">
        <f>'Gx circle@400MHz'!K9</f>
        <v>-0.10543340780395542</v>
      </c>
      <c r="B6">
        <f>'Gx circle@400MHz'!L9</f>
        <v>0.18877115713605958</v>
      </c>
    </row>
    <row r="7" spans="1:2" x14ac:dyDescent="0.15">
      <c r="A7">
        <f>'Gx circle@400MHz'!K10</f>
        <v>-0.11028931909918849</v>
      </c>
      <c r="B7">
        <f>'Gx circle@400MHz'!L10</f>
        <v>0.19809927594435972</v>
      </c>
    </row>
    <row r="8" spans="1:2" x14ac:dyDescent="0.15">
      <c r="A8">
        <f>'Gx circle@400MHz'!K11</f>
        <v>-0.11593975130907931</v>
      </c>
      <c r="B8">
        <f>'Gx circle@400MHz'!L11</f>
        <v>0.20696867788870546</v>
      </c>
    </row>
    <row r="9" spans="1:2" x14ac:dyDescent="0.15">
      <c r="A9">
        <f>'Gx circle@400MHz'!K12</f>
        <v>-0.12234170123268634</v>
      </c>
      <c r="B9">
        <f>'Gx circle@400MHz'!L12</f>
        <v>0.21531186146480896</v>
      </c>
    </row>
    <row r="10" spans="1:2" x14ac:dyDescent="0.15">
      <c r="A10">
        <f>'Gx circle@400MHz'!K13</f>
        <v>-0.12944644616548789</v>
      </c>
      <c r="B10">
        <f>'Gx circle@400MHz'!L13</f>
        <v>0.2230653300079041</v>
      </c>
    </row>
    <row r="11" spans="1:2" x14ac:dyDescent="0.15">
      <c r="A11">
        <f>'Gx circle@400MHz'!K14</f>
        <v>-0.13719991470858303</v>
      </c>
      <c r="B11">
        <f>'Gx circle@400MHz'!L14</f>
        <v>0.23017007494070565</v>
      </c>
    </row>
    <row r="12" spans="1:2" x14ac:dyDescent="0.15">
      <c r="A12">
        <f>'Gx circle@400MHz'!K15</f>
        <v>-0.14554309828468653</v>
      </c>
      <c r="B12">
        <f>'Gx circle@400MHz'!L15</f>
        <v>0.23657202486431267</v>
      </c>
    </row>
    <row r="13" spans="1:2" x14ac:dyDescent="0.15">
      <c r="A13">
        <f>'Gx circle@400MHz'!K16</f>
        <v>-0.15441250022903225</v>
      </c>
      <c r="B13">
        <f>'Gx circle@400MHz'!L16</f>
        <v>0.24222245707420348</v>
      </c>
    </row>
    <row r="14" spans="1:2" x14ac:dyDescent="0.15">
      <c r="A14">
        <f>'Gx circle@400MHz'!K17</f>
        <v>-0.16374061903733239</v>
      </c>
      <c r="B14">
        <f>'Gx circle@400MHz'!L17</f>
        <v>0.24707836836943659</v>
      </c>
    </row>
    <row r="15" spans="1:2" x14ac:dyDescent="0.15">
      <c r="A15">
        <f>'Gx circle@400MHz'!K18</f>
        <v>-0.17345646209298368</v>
      </c>
      <c r="B15">
        <f>'Gx circle@400MHz'!L18</f>
        <v>0.25110280233297577</v>
      </c>
    </row>
    <row r="16" spans="1:2" x14ac:dyDescent="0.15">
      <c r="A16">
        <f>'Gx circle@400MHz'!K19</f>
        <v>-0.18348608596374616</v>
      </c>
      <c r="B16">
        <f>'Gx circle@400MHz'!L19</f>
        <v>0.25426513059233896</v>
      </c>
    </row>
    <row r="17" spans="1:2" x14ac:dyDescent="0.15">
      <c r="A17">
        <f>'Gx circle@400MHz'!K20</f>
        <v>-0.19375315915591085</v>
      </c>
      <c r="B17">
        <f>'Gx circle@400MHz'!L20</f>
        <v>0.25654128592000625</v>
      </c>
    </row>
    <row r="18" spans="1:2" x14ac:dyDescent="0.15">
      <c r="A18">
        <f>'Gx circle@400MHz'!K21</f>
        <v>-0.2041795430430571</v>
      </c>
      <c r="B18">
        <f>'Gx circle@400MHz'!L21</f>
        <v>0.25791394539955403</v>
      </c>
    </row>
    <row r="19" spans="1:2" x14ac:dyDescent="0.15">
      <c r="A19">
        <f>'Gx circle@400MHz'!K22</f>
        <v>-0.21468588654818099</v>
      </c>
      <c r="B19">
        <f>'Gx circle@400MHz'!L22</f>
        <v>0.25837266226350847</v>
      </c>
    </row>
    <row r="20" spans="1:2" x14ac:dyDescent="0.15">
      <c r="A20">
        <f>'Gx circle@400MHz'!K23</f>
        <v>-0.22519223005330491</v>
      </c>
      <c r="B20">
        <f>'Gx circle@400MHz'!L23</f>
        <v>0.25791394539955403</v>
      </c>
    </row>
    <row r="21" spans="1:2" x14ac:dyDescent="0.15">
      <c r="A21">
        <f>'Gx circle@400MHz'!K24</f>
        <v>-0.23561861394045114</v>
      </c>
      <c r="B21">
        <f>'Gx circle@400MHz'!L24</f>
        <v>0.25654128592000625</v>
      </c>
    </row>
    <row r="22" spans="1:2" x14ac:dyDescent="0.15">
      <c r="A22">
        <f>'Gx circle@400MHz'!K25</f>
        <v>-0.24588568713261583</v>
      </c>
      <c r="B22">
        <f>'Gx circle@400MHz'!L25</f>
        <v>0.25426513059233896</v>
      </c>
    </row>
    <row r="23" spans="1:2" x14ac:dyDescent="0.15">
      <c r="A23">
        <f>'Gx circle@400MHz'!K26</f>
        <v>-0.25591531100337828</v>
      </c>
      <c r="B23">
        <f>'Gx circle@400MHz'!L26</f>
        <v>0.25110280233297577</v>
      </c>
    </row>
    <row r="24" spans="1:2" x14ac:dyDescent="0.15">
      <c r="A24">
        <f>'Gx circle@400MHz'!K27</f>
        <v>-0.26563115405902959</v>
      </c>
      <c r="B24">
        <f>'Gx circle@400MHz'!L27</f>
        <v>0.24707836836943659</v>
      </c>
    </row>
    <row r="25" spans="1:2" x14ac:dyDescent="0.15">
      <c r="A25">
        <f>'Gx circle@400MHz'!K28</f>
        <v>-0.27495927286732968</v>
      </c>
      <c r="B25">
        <f>'Gx circle@400MHz'!L28</f>
        <v>0.24222245707420351</v>
      </c>
    </row>
    <row r="26" spans="1:2" x14ac:dyDescent="0.15">
      <c r="A26">
        <f>'Gx circle@400MHz'!K29</f>
        <v>-0.2838286748116754</v>
      </c>
      <c r="B26">
        <f>'Gx circle@400MHz'!L29</f>
        <v>0.23657202486431272</v>
      </c>
    </row>
    <row r="27" spans="1:2" x14ac:dyDescent="0.15">
      <c r="A27">
        <f>'Gx circle@400MHz'!K30</f>
        <v>-0.29217185838777893</v>
      </c>
      <c r="B27">
        <f>'Gx circle@400MHz'!L30</f>
        <v>0.23017007494070565</v>
      </c>
    </row>
    <row r="28" spans="1:2" x14ac:dyDescent="0.15">
      <c r="A28">
        <f>'Gx circle@400MHz'!K31</f>
        <v>-0.29992532693087409</v>
      </c>
      <c r="B28">
        <f>'Gx circle@400MHz'!L31</f>
        <v>0.22306533000790413</v>
      </c>
    </row>
    <row r="29" spans="1:2" x14ac:dyDescent="0.15">
      <c r="A29">
        <f>'Gx circle@400MHz'!K32</f>
        <v>-0.30703007186367565</v>
      </c>
      <c r="B29">
        <f>'Gx circle@400MHz'!L32</f>
        <v>0.21531186146480896</v>
      </c>
    </row>
    <row r="30" spans="1:2" x14ac:dyDescent="0.15">
      <c r="A30">
        <f>'Gx circle@400MHz'!K33</f>
        <v>-0.31343202178728263</v>
      </c>
      <c r="B30">
        <f>'Gx circle@400MHz'!L33</f>
        <v>0.20696867788870549</v>
      </c>
    </row>
    <row r="31" spans="1:2" x14ac:dyDescent="0.15">
      <c r="A31">
        <f>'Gx circle@400MHz'!K34</f>
        <v>-0.3190824539971735</v>
      </c>
      <c r="B31">
        <f>'Gx circle@400MHz'!L34</f>
        <v>0.19809927594435972</v>
      </c>
    </row>
    <row r="32" spans="1:2" x14ac:dyDescent="0.15">
      <c r="A32">
        <f>'Gx circle@400MHz'!K35</f>
        <v>-0.32393836529240655</v>
      </c>
      <c r="B32">
        <f>'Gx circle@400MHz'!L35</f>
        <v>0.1887711571360596</v>
      </c>
    </row>
    <row r="33" spans="1:2" x14ac:dyDescent="0.15">
      <c r="A33">
        <f>'Gx circle@400MHz'!K36</f>
        <v>-0.32796279925594579</v>
      </c>
      <c r="B33">
        <f>'Gx circle@400MHz'!L36</f>
        <v>0.17905531408040831</v>
      </c>
    </row>
    <row r="34" spans="1:2" x14ac:dyDescent="0.15">
      <c r="A34">
        <f>'Gx circle@400MHz'!K37</f>
        <v>-0.33112512751530893</v>
      </c>
      <c r="B34">
        <f>'Gx circle@400MHz'!L37</f>
        <v>0.16902569020964586</v>
      </c>
    </row>
    <row r="35" spans="1:2" x14ac:dyDescent="0.15">
      <c r="A35">
        <f>'Gx circle@400MHz'!K38</f>
        <v>-0.33340128284297627</v>
      </c>
      <c r="B35">
        <f>'Gx circle@400MHz'!L38</f>
        <v>0.15875861701748112</v>
      </c>
    </row>
    <row r="36" spans="1:2" x14ac:dyDescent="0.15">
      <c r="A36">
        <f>'Gx circle@400MHz'!K39</f>
        <v>-0.33477394232252405</v>
      </c>
      <c r="B36">
        <f>'Gx circle@400MHz'!L39</f>
        <v>0.14833223313033495</v>
      </c>
    </row>
    <row r="37" spans="1:2" x14ac:dyDescent="0.15">
      <c r="A37">
        <f>'Gx circle@400MHz'!K40</f>
        <v>-0.33523265918647849</v>
      </c>
      <c r="B37">
        <f>'Gx circle@400MHz'!L40</f>
        <v>0.13782588962521103</v>
      </c>
    </row>
    <row r="38" spans="1:2" x14ac:dyDescent="0.15">
      <c r="A38">
        <f>'Gx circle@400MHz'!K41</f>
        <v>-0.33477394232252405</v>
      </c>
      <c r="B38">
        <f>'Gx circle@400MHz'!L41</f>
        <v>0.12731954612008714</v>
      </c>
    </row>
    <row r="39" spans="1:2" x14ac:dyDescent="0.15">
      <c r="A39">
        <f>'Gx circle@400MHz'!K42</f>
        <v>-0.33340128284297627</v>
      </c>
      <c r="B39">
        <f>'Gx circle@400MHz'!L42</f>
        <v>0.11689316223294086</v>
      </c>
    </row>
    <row r="40" spans="1:2" x14ac:dyDescent="0.15">
      <c r="A40">
        <f>'Gx circle@400MHz'!K43</f>
        <v>-0.33112512751530898</v>
      </c>
      <c r="B40">
        <f>'Gx circle@400MHz'!L43</f>
        <v>0.10662608904077622</v>
      </c>
    </row>
    <row r="41" spans="1:2" x14ac:dyDescent="0.15">
      <c r="A41">
        <f>'Gx circle@400MHz'!K44</f>
        <v>-0.32796279925594579</v>
      </c>
      <c r="B41">
        <f>'Gx circle@400MHz'!L44</f>
        <v>9.6596465170013704E-2</v>
      </c>
    </row>
    <row r="42" spans="1:2" x14ac:dyDescent="0.15">
      <c r="A42">
        <f>'Gx circle@400MHz'!K45</f>
        <v>-0.3239383652924066</v>
      </c>
      <c r="B42">
        <f>'Gx circle@400MHz'!L45</f>
        <v>8.6880622114362427E-2</v>
      </c>
    </row>
    <row r="43" spans="1:2" x14ac:dyDescent="0.15">
      <c r="A43">
        <f>'Gx circle@400MHz'!K46</f>
        <v>-0.3190824539971735</v>
      </c>
      <c r="B43">
        <f>'Gx circle@400MHz'!L46</f>
        <v>7.7552503306062254E-2</v>
      </c>
    </row>
    <row r="44" spans="1:2" x14ac:dyDescent="0.15">
      <c r="A44">
        <f>'Gx circle@400MHz'!K47</f>
        <v>-0.31343202178728269</v>
      </c>
      <c r="B44">
        <f>'Gx circle@400MHz'!L47</f>
        <v>6.868310136171657E-2</v>
      </c>
    </row>
    <row r="45" spans="1:2" x14ac:dyDescent="0.15">
      <c r="A45">
        <f>'Gx circle@400MHz'!K48</f>
        <v>-0.30703007186367565</v>
      </c>
      <c r="B45">
        <f>'Gx circle@400MHz'!L48</f>
        <v>6.0339917785613054E-2</v>
      </c>
    </row>
    <row r="46" spans="1:2" x14ac:dyDescent="0.15">
      <c r="A46">
        <f>'Gx circle@400MHz'!K49</f>
        <v>-0.29992532693087415</v>
      </c>
      <c r="B46">
        <f>'Gx circle@400MHz'!L49</f>
        <v>5.2586449242517902E-2</v>
      </c>
    </row>
    <row r="47" spans="1:2" x14ac:dyDescent="0.15">
      <c r="A47">
        <f>'Gx circle@400MHz'!K50</f>
        <v>-0.29217185838777898</v>
      </c>
      <c r="B47">
        <f>'Gx circle@400MHz'!L50</f>
        <v>4.5481704309716361E-2</v>
      </c>
    </row>
    <row r="48" spans="1:2" x14ac:dyDescent="0.15">
      <c r="A48">
        <f>'Gx circle@400MHz'!K51</f>
        <v>-0.28382867481167551</v>
      </c>
      <c r="B48">
        <f>'Gx circle@400MHz'!L51</f>
        <v>3.9079754386109347E-2</v>
      </c>
    </row>
    <row r="49" spans="1:2" x14ac:dyDescent="0.15">
      <c r="A49">
        <f>'Gx circle@400MHz'!K52</f>
        <v>-0.2749592728673298</v>
      </c>
      <c r="B49">
        <f>'Gx circle@400MHz'!L52</f>
        <v>3.3429322176218537E-2</v>
      </c>
    </row>
    <row r="50" spans="1:2" x14ac:dyDescent="0.15">
      <c r="A50">
        <f>'Gx circle@400MHz'!K53</f>
        <v>-0.26563115405902965</v>
      </c>
      <c r="B50">
        <f>'Gx circle@400MHz'!L53</f>
        <v>2.8573410880985459E-2</v>
      </c>
    </row>
    <row r="51" spans="1:2" x14ac:dyDescent="0.15">
      <c r="A51">
        <f>'Gx circle@400MHz'!K54</f>
        <v>-0.25591531100337839</v>
      </c>
      <c r="B51">
        <f>'Gx circle@400MHz'!L54</f>
        <v>2.454897691744623E-2</v>
      </c>
    </row>
    <row r="52" spans="1:2" x14ac:dyDescent="0.15">
      <c r="A52">
        <f>'Gx circle@400MHz'!K55</f>
        <v>-0.2458856871326158</v>
      </c>
      <c r="B52">
        <f>'Gx circle@400MHz'!L55</f>
        <v>2.1386648658083054E-2</v>
      </c>
    </row>
    <row r="53" spans="1:2" x14ac:dyDescent="0.15">
      <c r="A53">
        <f>'Gx circle@400MHz'!K56</f>
        <v>-0.23561861394045114</v>
      </c>
      <c r="B53">
        <f>'Gx circle@400MHz'!L56</f>
        <v>1.9110493330415743E-2</v>
      </c>
    </row>
    <row r="54" spans="1:2" x14ac:dyDescent="0.15">
      <c r="A54">
        <f>'Gx circle@400MHz'!K57</f>
        <v>-0.22519223005330491</v>
      </c>
      <c r="B54">
        <f>'Gx circle@400MHz'!L57</f>
        <v>1.7737833850867954E-2</v>
      </c>
    </row>
    <row r="55" spans="1:2" x14ac:dyDescent="0.15">
      <c r="A55">
        <f>'Gx circle@400MHz'!K58</f>
        <v>-0.21468588654818102</v>
      </c>
      <c r="B55">
        <f>'Gx circle@400MHz'!L58</f>
        <v>1.727911698691352E-2</v>
      </c>
    </row>
    <row r="56" spans="1:2" x14ac:dyDescent="0.15">
      <c r="A56">
        <f>'Gx circle@400MHz'!K59</f>
        <v>-0.20417954304305713</v>
      </c>
      <c r="B56">
        <f>'Gx circle@400MHz'!L59</f>
        <v>1.7737833850867954E-2</v>
      </c>
    </row>
    <row r="57" spans="1:2" x14ac:dyDescent="0.15">
      <c r="A57">
        <f>'Gx circle@400MHz'!K60</f>
        <v>-0.1937531591559109</v>
      </c>
      <c r="B57">
        <f>'Gx circle@400MHz'!L60</f>
        <v>1.9110493330415729E-2</v>
      </c>
    </row>
    <row r="58" spans="1:2" x14ac:dyDescent="0.15">
      <c r="A58">
        <f>'Gx circle@400MHz'!K61</f>
        <v>-0.1834860859637461</v>
      </c>
      <c r="B58">
        <f>'Gx circle@400MHz'!L61</f>
        <v>2.1386648658083068E-2</v>
      </c>
    </row>
    <row r="59" spans="1:2" x14ac:dyDescent="0.15">
      <c r="A59">
        <f>'Gx circle@400MHz'!K62</f>
        <v>-0.17345646209298377</v>
      </c>
      <c r="B59">
        <f>'Gx circle@400MHz'!L62</f>
        <v>2.4548976917446189E-2</v>
      </c>
    </row>
    <row r="60" spans="1:2" x14ac:dyDescent="0.15">
      <c r="A60">
        <f>'Gx circle@400MHz'!K63</f>
        <v>-0.16374061903733239</v>
      </c>
      <c r="B60">
        <f>'Gx circle@400MHz'!L63</f>
        <v>2.8573410880985431E-2</v>
      </c>
    </row>
    <row r="61" spans="1:2" x14ac:dyDescent="0.15">
      <c r="A61">
        <f>'Gx circle@400MHz'!K64</f>
        <v>-0.15441250022903225</v>
      </c>
      <c r="B61">
        <f>'Gx circle@400MHz'!L64</f>
        <v>3.3429322176218509E-2</v>
      </c>
    </row>
    <row r="62" spans="1:2" x14ac:dyDescent="0.15">
      <c r="A62">
        <f>'Gx circle@400MHz'!K65</f>
        <v>-0.14554309828468653</v>
      </c>
      <c r="B62">
        <f>'Gx circle@400MHz'!L65</f>
        <v>3.9079754386109319E-2</v>
      </c>
    </row>
    <row r="63" spans="1:2" x14ac:dyDescent="0.15">
      <c r="A63">
        <f>'Gx circle@400MHz'!K66</f>
        <v>-0.13719991470858306</v>
      </c>
      <c r="B63">
        <f>'Gx circle@400MHz'!L66</f>
        <v>4.5481704309716334E-2</v>
      </c>
    </row>
    <row r="64" spans="1:2" x14ac:dyDescent="0.15">
      <c r="A64">
        <f>'Gx circle@400MHz'!K67</f>
        <v>-0.12944644616548789</v>
      </c>
      <c r="B64">
        <f>'Gx circle@400MHz'!L67</f>
        <v>5.2586449242517874E-2</v>
      </c>
    </row>
    <row r="65" spans="1:2" x14ac:dyDescent="0.15">
      <c r="A65">
        <f>'Gx circle@400MHz'!K68</f>
        <v>-0.12234170123268637</v>
      </c>
      <c r="B65">
        <f>'Gx circle@400MHz'!L68</f>
        <v>6.0339917785613012E-2</v>
      </c>
    </row>
    <row r="66" spans="1:2" x14ac:dyDescent="0.15">
      <c r="A66">
        <f>'Gx circle@400MHz'!K69</f>
        <v>-0.11593975130907934</v>
      </c>
      <c r="B66">
        <f>'Gx circle@400MHz'!L69</f>
        <v>6.8683101361716486E-2</v>
      </c>
    </row>
    <row r="67" spans="1:2" x14ac:dyDescent="0.15">
      <c r="A67">
        <f>'Gx circle@400MHz'!K70</f>
        <v>-0.11028931909918853</v>
      </c>
      <c r="B67">
        <f>'Gx circle@400MHz'!L70</f>
        <v>7.7552503306062198E-2</v>
      </c>
    </row>
    <row r="68" spans="1:2" x14ac:dyDescent="0.15">
      <c r="A68">
        <f>'Gx circle@400MHz'!K71</f>
        <v>-0.10543340780395545</v>
      </c>
      <c r="B68">
        <f>'Gx circle@400MHz'!L71</f>
        <v>8.6880622114362344E-2</v>
      </c>
    </row>
    <row r="69" spans="1:2" x14ac:dyDescent="0.15">
      <c r="A69">
        <f>'Gx circle@400MHz'!K72</f>
        <v>-0.10140897384041619</v>
      </c>
      <c r="B69">
        <f>'Gx circle@400MHz'!L72</f>
        <v>9.6596465170013718E-2</v>
      </c>
    </row>
    <row r="70" spans="1:2" x14ac:dyDescent="0.15">
      <c r="A70">
        <f>'Gx circle@400MHz'!K73</f>
        <v>-9.8246645581053046E-2</v>
      </c>
      <c r="B70">
        <f>'Gx circle@400MHz'!L73</f>
        <v>0.10662608904077618</v>
      </c>
    </row>
    <row r="71" spans="1:2" x14ac:dyDescent="0.15">
      <c r="A71">
        <f>'Gx circle@400MHz'!K74</f>
        <v>-9.5970490253385748E-2</v>
      </c>
      <c r="B71">
        <f>'Gx circle@400MHz'!L74</f>
        <v>0.11689316223294074</v>
      </c>
    </row>
    <row r="72" spans="1:2" x14ac:dyDescent="0.15">
      <c r="A72">
        <f>'Gx circle@400MHz'!K75</f>
        <v>-9.4597830773837946E-2</v>
      </c>
      <c r="B72">
        <f>'Gx circle@400MHz'!L75</f>
        <v>0.12731954612008708</v>
      </c>
    </row>
    <row r="73" spans="1:2" x14ac:dyDescent="0.15">
      <c r="A73">
        <f>'Gx circle@400MHz'!K76</f>
        <v>-9.4139113909883512E-2</v>
      </c>
      <c r="B73">
        <f>'Gx circle@400MHz'!L76</f>
        <v>0.13782588962521097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>'Gx circle@400MHz'!M4</f>
        <v>0.59428860398845018</v>
      </c>
      <c r="B1">
        <f>'Gx circle@400MHz'!N4</f>
        <v>0.16170783165156699</v>
      </c>
    </row>
    <row r="2" spans="1:2" x14ac:dyDescent="0.15">
      <c r="A2">
        <f>'Gx circle@400MHz'!M5</f>
        <v>0.59297833825692869</v>
      </c>
      <c r="B2">
        <f>'Gx circle@400MHz'!N5</f>
        <v>0.19171785077247747</v>
      </c>
    </row>
    <row r="3" spans="1:2" x14ac:dyDescent="0.15">
      <c r="A3">
        <f>'Gx circle@400MHz'!M6</f>
        <v>0.58905751297574138</v>
      </c>
      <c r="B3">
        <f>'Gx circle@400MHz'!N6</f>
        <v>0.22149947552733285</v>
      </c>
    </row>
    <row r="4" spans="1:2" x14ac:dyDescent="0.15">
      <c r="A4">
        <f>'Gx circle@400MHz'!M7</f>
        <v>0.58255596799273701</v>
      </c>
      <c r="B4">
        <f>'Gx circle@400MHz'!N7</f>
        <v>0.25082604976911194</v>
      </c>
    </row>
    <row r="5" spans="1:2" x14ac:dyDescent="0.15">
      <c r="A5">
        <f>'Gx circle@400MHz'!M8</f>
        <v>0.57352318399097657</v>
      </c>
      <c r="B5">
        <f>'Gx circle@400MHz'!N8</f>
        <v>0.27947438055996521</v>
      </c>
    </row>
    <row r="6" spans="1:2" x14ac:dyDescent="0.15">
      <c r="A6">
        <f>'Gx circle@400MHz'!M9</f>
        <v>0.56202790591085727</v>
      </c>
      <c r="B6">
        <f>'Gx circle@400MHz'!N9</f>
        <v>0.30722643680423911</v>
      </c>
    </row>
    <row r="7" spans="1:2" x14ac:dyDescent="0.15">
      <c r="A7">
        <f>'Gx circle@400MHz'!M10</f>
        <v>0.54815761975960786</v>
      </c>
      <c r="B7">
        <f>'Gx circle@400MHz'!N10</f>
        <v>0.33387100859676505</v>
      </c>
    </row>
    <row r="8" spans="1:2" x14ac:dyDescent="0.15">
      <c r="A8">
        <f>'Gx circle@400MHz'!M11</f>
        <v>0.53201788678994688</v>
      </c>
      <c r="B8">
        <f>'Gx circle@400MHz'!N11</f>
        <v>0.35920531465776956</v>
      </c>
    </row>
    <row r="9" spans="1:2" x14ac:dyDescent="0.15">
      <c r="A9">
        <f>'Gx circle@400MHz'!M12</f>
        <v>0.51373154011521072</v>
      </c>
      <c r="B9">
        <f>'Gx circle@400MHz'!N12</f>
        <v>0.38303654562085615</v>
      </c>
    </row>
    <row r="10" spans="1:2" x14ac:dyDescent="0.15">
      <c r="A10">
        <f>'Gx circle@400MHz'!M13</f>
        <v>0.49343774987519212</v>
      </c>
      <c r="B10">
        <f>'Gx circle@400MHz'!N13</f>
        <v>0.40518333142870505</v>
      </c>
    </row>
    <row r="11" spans="1:2" x14ac:dyDescent="0.15">
      <c r="A11">
        <f>'Gx circle@400MHz'!M14</f>
        <v>0.47129096406734322</v>
      </c>
      <c r="B11">
        <f>'Gx circle@400MHz'!N14</f>
        <v>0.4254771216687237</v>
      </c>
    </row>
    <row r="12" spans="1:2" x14ac:dyDescent="0.15">
      <c r="A12">
        <f>'Gx circle@400MHz'!M15</f>
        <v>0.44745973310425663</v>
      </c>
      <c r="B12">
        <f>'Gx circle@400MHz'!N15</f>
        <v>0.44376346834345987</v>
      </c>
    </row>
    <row r="13" spans="1:2" x14ac:dyDescent="0.15">
      <c r="A13">
        <f>'Gx circle@400MHz'!M16</f>
        <v>0.42212542704325212</v>
      </c>
      <c r="B13">
        <f>'Gx circle@400MHz'!N16</f>
        <v>0.45990320131312085</v>
      </c>
    </row>
    <row r="14" spans="1:2" x14ac:dyDescent="0.15">
      <c r="A14">
        <f>'Gx circle@400MHz'!M17</f>
        <v>0.39548085525072618</v>
      </c>
      <c r="B14">
        <f>'Gx circle@400MHz'!N17</f>
        <v>0.47377348746437031</v>
      </c>
    </row>
    <row r="15" spans="1:2" x14ac:dyDescent="0.15">
      <c r="A15">
        <f>'Gx circle@400MHz'!M18</f>
        <v>0.36772879900645228</v>
      </c>
      <c r="B15">
        <f>'Gx circle@400MHz'!N18</f>
        <v>0.4852687655444895</v>
      </c>
    </row>
    <row r="16" spans="1:2" x14ac:dyDescent="0.15">
      <c r="A16">
        <f>'Gx circle@400MHz'!M19</f>
        <v>0.33908046821559895</v>
      </c>
      <c r="B16">
        <f>'Gx circle@400MHz'!N19</f>
        <v>0.49430154954625005</v>
      </c>
    </row>
    <row r="17" spans="1:2" x14ac:dyDescent="0.15">
      <c r="A17">
        <f>'Gx circle@400MHz'!M20</f>
        <v>0.30975389397381986</v>
      </c>
      <c r="B17">
        <f>'Gx circle@400MHz'!N20</f>
        <v>0.50080309452925442</v>
      </c>
    </row>
    <row r="18" spans="1:2" x14ac:dyDescent="0.15">
      <c r="A18">
        <f>'Gx circle@400MHz'!M21</f>
        <v>0.27997226921896445</v>
      </c>
      <c r="B18">
        <f>'Gx circle@400MHz'!N21</f>
        <v>0.50472391981044173</v>
      </c>
    </row>
    <row r="19" spans="1:2" x14ac:dyDescent="0.15">
      <c r="A19">
        <f>'Gx circle@400MHz'!M22</f>
        <v>0.24996225009805403</v>
      </c>
      <c r="B19">
        <f>'Gx circle@400MHz'!N22</f>
        <v>0.50603418554196322</v>
      </c>
    </row>
    <row r="20" spans="1:2" x14ac:dyDescent="0.15">
      <c r="A20">
        <f>'Gx circle@400MHz'!M23</f>
        <v>0.2199522309771435</v>
      </c>
      <c r="B20">
        <f>'Gx circle@400MHz'!N23</f>
        <v>0.50472391981044173</v>
      </c>
    </row>
    <row r="21" spans="1:2" x14ac:dyDescent="0.15">
      <c r="A21">
        <f>'Gx circle@400MHz'!M24</f>
        <v>0.19017060622228818</v>
      </c>
      <c r="B21">
        <f>'Gx circle@400MHz'!N24</f>
        <v>0.50080309452925442</v>
      </c>
    </row>
    <row r="22" spans="1:2" x14ac:dyDescent="0.15">
      <c r="A22">
        <f>'Gx circle@400MHz'!M25</f>
        <v>0.16084403198050901</v>
      </c>
      <c r="B22">
        <f>'Gx circle@400MHz'!N25</f>
        <v>0.49430154954625005</v>
      </c>
    </row>
    <row r="23" spans="1:2" x14ac:dyDescent="0.15">
      <c r="A23">
        <f>'Gx circle@400MHz'!M26</f>
        <v>0.13219570118965579</v>
      </c>
      <c r="B23">
        <f>'Gx circle@400MHz'!N26</f>
        <v>0.48526876554448956</v>
      </c>
    </row>
    <row r="24" spans="1:2" x14ac:dyDescent="0.15">
      <c r="A24">
        <f>'Gx circle@400MHz'!M27</f>
        <v>0.10444364494538189</v>
      </c>
      <c r="B24">
        <f>'Gx circle@400MHz'!N27</f>
        <v>0.47377348746437037</v>
      </c>
    </row>
    <row r="25" spans="1:2" x14ac:dyDescent="0.15">
      <c r="A25">
        <f>'Gx circle@400MHz'!M28</f>
        <v>7.7799073152856002E-2</v>
      </c>
      <c r="B25">
        <f>'Gx circle@400MHz'!N28</f>
        <v>0.4599032013131209</v>
      </c>
    </row>
    <row r="26" spans="1:2" x14ac:dyDescent="0.15">
      <c r="A26">
        <f>'Gx circle@400MHz'!M29</f>
        <v>5.2464767091851494E-2</v>
      </c>
      <c r="B26">
        <f>'Gx circle@400MHz'!N29</f>
        <v>0.44376346834345992</v>
      </c>
    </row>
    <row r="27" spans="1:2" x14ac:dyDescent="0.15">
      <c r="A27">
        <f>'Gx circle@400MHz'!M30</f>
        <v>2.8633536128764792E-2</v>
      </c>
      <c r="B27">
        <f>'Gx circle@400MHz'!N30</f>
        <v>0.4254771216687237</v>
      </c>
    </row>
    <row r="28" spans="1:2" x14ac:dyDescent="0.15">
      <c r="A28">
        <f>'Gx circle@400MHz'!M31</f>
        <v>6.4867503209159461E-3</v>
      </c>
      <c r="B28">
        <f>'Gx circle@400MHz'!N31</f>
        <v>0.40518333142870511</v>
      </c>
    </row>
    <row r="29" spans="1:2" x14ac:dyDescent="0.15">
      <c r="A29">
        <f>'Gx circle@400MHz'!M32</f>
        <v>-1.3807039919102648E-2</v>
      </c>
      <c r="B29">
        <f>'Gx circle@400MHz'!N32</f>
        <v>0.38303654562085621</v>
      </c>
    </row>
    <row r="30" spans="1:2" x14ac:dyDescent="0.15">
      <c r="A30">
        <f>'Gx circle@400MHz'!M33</f>
        <v>-3.2093386593838813E-2</v>
      </c>
      <c r="B30">
        <f>'Gx circle@400MHz'!N33</f>
        <v>0.35920531465776973</v>
      </c>
    </row>
    <row r="31" spans="1:2" x14ac:dyDescent="0.15">
      <c r="A31">
        <f>'Gx circle@400MHz'!M34</f>
        <v>-4.8233119563499904E-2</v>
      </c>
      <c r="B31">
        <f>'Gx circle@400MHz'!N34</f>
        <v>0.33387100859676505</v>
      </c>
    </row>
    <row r="32" spans="1:2" x14ac:dyDescent="0.15">
      <c r="A32">
        <f>'Gx circle@400MHz'!M35</f>
        <v>-6.2103405714749316E-2</v>
      </c>
      <c r="B32">
        <f>'Gx circle@400MHz'!N35</f>
        <v>0.30722643680423917</v>
      </c>
    </row>
    <row r="33" spans="1:2" x14ac:dyDescent="0.15">
      <c r="A33">
        <f>'Gx circle@400MHz'!M36</f>
        <v>-7.3598683794868502E-2</v>
      </c>
      <c r="B33">
        <f>'Gx circle@400MHz'!N36</f>
        <v>0.27947438055996526</v>
      </c>
    </row>
    <row r="34" spans="1:2" x14ac:dyDescent="0.15">
      <c r="A34">
        <f>'Gx circle@400MHz'!M37</f>
        <v>-8.2631467796629055E-2</v>
      </c>
      <c r="B34">
        <f>'Gx circle@400MHz'!N37</f>
        <v>0.25082604976911205</v>
      </c>
    </row>
    <row r="35" spans="1:2" x14ac:dyDescent="0.15">
      <c r="A35">
        <f>'Gx circle@400MHz'!M38</f>
        <v>-8.9133012779633425E-2</v>
      </c>
      <c r="B35">
        <f>'Gx circle@400MHz'!N38</f>
        <v>0.22149947552733282</v>
      </c>
    </row>
    <row r="36" spans="1:2" x14ac:dyDescent="0.15">
      <c r="A36">
        <f>'Gx circle@400MHz'!M39</f>
        <v>-9.3053838060820737E-2</v>
      </c>
      <c r="B36">
        <f>'Gx circle@400MHz'!N39</f>
        <v>0.19171785077247763</v>
      </c>
    </row>
    <row r="37" spans="1:2" x14ac:dyDescent="0.15">
      <c r="A37">
        <f>'Gx circle@400MHz'!M40</f>
        <v>-9.4364103792342169E-2</v>
      </c>
      <c r="B37">
        <f>'Gx circle@400MHz'!N40</f>
        <v>0.16170783165156705</v>
      </c>
    </row>
    <row r="38" spans="1:2" x14ac:dyDescent="0.15">
      <c r="A38">
        <f>'Gx circle@400MHz'!M41</f>
        <v>-9.3053838060820737E-2</v>
      </c>
      <c r="B38">
        <f>'Gx circle@400MHz'!N41</f>
        <v>0.1316978125306566</v>
      </c>
    </row>
    <row r="39" spans="1:2" x14ac:dyDescent="0.15">
      <c r="A39">
        <f>'Gx circle@400MHz'!M42</f>
        <v>-8.9133012779633425E-2</v>
      </c>
      <c r="B39">
        <f>'Gx circle@400MHz'!N42</f>
        <v>0.10191618777580111</v>
      </c>
    </row>
    <row r="40" spans="1:2" x14ac:dyDescent="0.15">
      <c r="A40">
        <f>'Gx circle@400MHz'!M43</f>
        <v>-8.263146779662911E-2</v>
      </c>
      <c r="B40">
        <f>'Gx circle@400MHz'!N43</f>
        <v>7.2589613534022157E-2</v>
      </c>
    </row>
    <row r="41" spans="1:2" x14ac:dyDescent="0.15">
      <c r="A41">
        <f>'Gx circle@400MHz'!M44</f>
        <v>-7.3598683794868558E-2</v>
      </c>
      <c r="B41">
        <f>'Gx circle@400MHz'!N44</f>
        <v>4.3941282743168789E-2</v>
      </c>
    </row>
    <row r="42" spans="1:2" x14ac:dyDescent="0.15">
      <c r="A42">
        <f>'Gx circle@400MHz'!M45</f>
        <v>-6.2103405714749371E-2</v>
      </c>
      <c r="B42">
        <f>'Gx circle@400MHz'!N45</f>
        <v>1.6189226498894899E-2</v>
      </c>
    </row>
    <row r="43" spans="1:2" x14ac:dyDescent="0.15">
      <c r="A43">
        <f>'Gx circle@400MHz'!M46</f>
        <v>-4.8233119563499849E-2</v>
      </c>
      <c r="B43">
        <f>'Gx circle@400MHz'!N46</f>
        <v>-1.0455345293631124E-2</v>
      </c>
    </row>
    <row r="44" spans="1:2" x14ac:dyDescent="0.15">
      <c r="A44">
        <f>'Gx circle@400MHz'!M47</f>
        <v>-3.2093386593838924E-2</v>
      </c>
      <c r="B44">
        <f>'Gx circle@400MHz'!N47</f>
        <v>-3.5789651354635521E-2</v>
      </c>
    </row>
    <row r="45" spans="1:2" x14ac:dyDescent="0.15">
      <c r="A45">
        <f>'Gx circle@400MHz'!M48</f>
        <v>-1.3807039919102704E-2</v>
      </c>
      <c r="B45">
        <f>'Gx circle@400MHz'!N48</f>
        <v>-5.9620882317722168E-2</v>
      </c>
    </row>
    <row r="46" spans="1:2" x14ac:dyDescent="0.15">
      <c r="A46">
        <f>'Gx circle@400MHz'!M49</f>
        <v>6.4867503209158628E-3</v>
      </c>
      <c r="B46">
        <f>'Gx circle@400MHz'!N49</f>
        <v>-8.1767668125571069E-2</v>
      </c>
    </row>
    <row r="47" spans="1:2" x14ac:dyDescent="0.15">
      <c r="A47">
        <f>'Gx circle@400MHz'!M50</f>
        <v>2.8633536128764764E-2</v>
      </c>
      <c r="B47">
        <f>'Gx circle@400MHz'!N50</f>
        <v>-0.10206145836558966</v>
      </c>
    </row>
    <row r="48" spans="1:2" x14ac:dyDescent="0.15">
      <c r="A48">
        <f>'Gx circle@400MHz'!M51</f>
        <v>5.24647670918513E-2</v>
      </c>
      <c r="B48">
        <f>'Gx circle@400MHz'!N51</f>
        <v>-0.12034780504032583</v>
      </c>
    </row>
    <row r="49" spans="1:2" x14ac:dyDescent="0.15">
      <c r="A49">
        <f>'Gx circle@400MHz'!M52</f>
        <v>7.7799073152855752E-2</v>
      </c>
      <c r="B49">
        <f>'Gx circle@400MHz'!N52</f>
        <v>-0.13648753800998675</v>
      </c>
    </row>
    <row r="50" spans="1:2" x14ac:dyDescent="0.15">
      <c r="A50">
        <f>'Gx circle@400MHz'!M53</f>
        <v>0.10444364494538169</v>
      </c>
      <c r="B50">
        <f>'Gx circle@400MHz'!N53</f>
        <v>-0.15035782416123628</v>
      </c>
    </row>
    <row r="51" spans="1:2" x14ac:dyDescent="0.15">
      <c r="A51">
        <f>'Gx circle@400MHz'!M54</f>
        <v>0.13219570118965557</v>
      </c>
      <c r="B51">
        <f>'Gx circle@400MHz'!N54</f>
        <v>-0.16185310224135552</v>
      </c>
    </row>
    <row r="52" spans="1:2" x14ac:dyDescent="0.15">
      <c r="A52">
        <f>'Gx circle@400MHz'!M55</f>
        <v>0.16084403198050906</v>
      </c>
      <c r="B52">
        <f>'Gx circle@400MHz'!N55</f>
        <v>-0.17088588624311607</v>
      </c>
    </row>
    <row r="53" spans="1:2" x14ac:dyDescent="0.15">
      <c r="A53">
        <f>'Gx circle@400MHz'!M56</f>
        <v>0.19017060622228815</v>
      </c>
      <c r="B53">
        <f>'Gx circle@400MHz'!N56</f>
        <v>-0.17738743122612044</v>
      </c>
    </row>
    <row r="54" spans="1:2" x14ac:dyDescent="0.15">
      <c r="A54">
        <f>'Gx circle@400MHz'!M57</f>
        <v>0.2199522309771435</v>
      </c>
      <c r="B54">
        <f>'Gx circle@400MHz'!N57</f>
        <v>-0.18130825650730775</v>
      </c>
    </row>
    <row r="55" spans="1:2" x14ac:dyDescent="0.15">
      <c r="A55">
        <f>'Gx circle@400MHz'!M58</f>
        <v>0.24996225009805395</v>
      </c>
      <c r="B55">
        <f>'Gx circle@400MHz'!N58</f>
        <v>-0.18261852223882918</v>
      </c>
    </row>
    <row r="56" spans="1:2" x14ac:dyDescent="0.15">
      <c r="A56">
        <f>'Gx circle@400MHz'!M59</f>
        <v>0.2799722692189644</v>
      </c>
      <c r="B56">
        <f>'Gx circle@400MHz'!N59</f>
        <v>-0.18130825650730775</v>
      </c>
    </row>
    <row r="57" spans="1:2" x14ac:dyDescent="0.15">
      <c r="A57">
        <f>'Gx circle@400MHz'!M60</f>
        <v>0.30975389397381969</v>
      </c>
      <c r="B57">
        <f>'Gx circle@400MHz'!N60</f>
        <v>-0.17738743122612044</v>
      </c>
    </row>
    <row r="58" spans="1:2" x14ac:dyDescent="0.15">
      <c r="A58">
        <f>'Gx circle@400MHz'!M61</f>
        <v>0.33908046821559912</v>
      </c>
      <c r="B58">
        <f>'Gx circle@400MHz'!N61</f>
        <v>-0.17088588624311607</v>
      </c>
    </row>
    <row r="59" spans="1:2" x14ac:dyDescent="0.15">
      <c r="A59">
        <f>'Gx circle@400MHz'!M62</f>
        <v>0.36772879900645206</v>
      </c>
      <c r="B59">
        <f>'Gx circle@400MHz'!N62</f>
        <v>-0.16185310224135563</v>
      </c>
    </row>
    <row r="60" spans="1:2" x14ac:dyDescent="0.15">
      <c r="A60">
        <f>'Gx circle@400MHz'!M63</f>
        <v>0.39548085525072618</v>
      </c>
      <c r="B60">
        <f>'Gx circle@400MHz'!N63</f>
        <v>-0.15035782416123633</v>
      </c>
    </row>
    <row r="61" spans="1:2" x14ac:dyDescent="0.15">
      <c r="A61">
        <f>'Gx circle@400MHz'!M64</f>
        <v>0.42212542704325212</v>
      </c>
      <c r="B61">
        <f>'Gx circle@400MHz'!N64</f>
        <v>-0.13648753800998686</v>
      </c>
    </row>
    <row r="62" spans="1:2" x14ac:dyDescent="0.15">
      <c r="A62">
        <f>'Gx circle@400MHz'!M65</f>
        <v>0.44745973310425657</v>
      </c>
      <c r="B62">
        <f>'Gx circle@400MHz'!N65</f>
        <v>-0.12034780504032588</v>
      </c>
    </row>
    <row r="63" spans="1:2" x14ac:dyDescent="0.15">
      <c r="A63">
        <f>'Gx circle@400MHz'!M66</f>
        <v>0.47129096406734317</v>
      </c>
      <c r="B63">
        <f>'Gx circle@400MHz'!N66</f>
        <v>-0.10206145836558972</v>
      </c>
    </row>
    <row r="64" spans="1:2" x14ac:dyDescent="0.15">
      <c r="A64">
        <f>'Gx circle@400MHz'!M67</f>
        <v>0.49343774987519207</v>
      </c>
      <c r="B64">
        <f>'Gx circle@400MHz'!N67</f>
        <v>-8.1767668125571152E-2</v>
      </c>
    </row>
    <row r="65" spans="1:2" x14ac:dyDescent="0.15">
      <c r="A65">
        <f>'Gx circle@400MHz'!M68</f>
        <v>0.51373154011521061</v>
      </c>
      <c r="B65">
        <f>'Gx circle@400MHz'!N68</f>
        <v>-5.9620882317722279E-2</v>
      </c>
    </row>
    <row r="66" spans="1:2" x14ac:dyDescent="0.15">
      <c r="A66">
        <f>'Gx circle@400MHz'!M69</f>
        <v>0.53201788678994677</v>
      </c>
      <c r="B66">
        <f>'Gx circle@400MHz'!N69</f>
        <v>-3.5789651354635743E-2</v>
      </c>
    </row>
    <row r="67" spans="1:2" x14ac:dyDescent="0.15">
      <c r="A67">
        <f>'Gx circle@400MHz'!M70</f>
        <v>0.54815761975960775</v>
      </c>
      <c r="B67">
        <f>'Gx circle@400MHz'!N70</f>
        <v>-1.0455345293631263E-2</v>
      </c>
    </row>
    <row r="68" spans="1:2" x14ac:dyDescent="0.15">
      <c r="A68">
        <f>'Gx circle@400MHz'!M71</f>
        <v>0.56202790591085727</v>
      </c>
      <c r="B68">
        <f>'Gx circle@400MHz'!N71</f>
        <v>1.6189226498894649E-2</v>
      </c>
    </row>
    <row r="69" spans="1:2" x14ac:dyDescent="0.15">
      <c r="A69">
        <f>'Gx circle@400MHz'!M72</f>
        <v>0.57352318399097657</v>
      </c>
      <c r="B69">
        <f>'Gx circle@400MHz'!N72</f>
        <v>4.3941282743168802E-2</v>
      </c>
    </row>
    <row r="70" spans="1:2" x14ac:dyDescent="0.15">
      <c r="A70">
        <f>'Gx circle@400MHz'!M73</f>
        <v>0.58255596799273701</v>
      </c>
      <c r="B70">
        <f>'Gx circle@400MHz'!N73</f>
        <v>7.2589613534022046E-2</v>
      </c>
    </row>
    <row r="71" spans="1:2" x14ac:dyDescent="0.15">
      <c r="A71">
        <f>'Gx circle@400MHz'!M74</f>
        <v>0.58905751297574138</v>
      </c>
      <c r="B71">
        <f>'Gx circle@400MHz'!N74</f>
        <v>0.10191618777580083</v>
      </c>
    </row>
    <row r="72" spans="1:2" x14ac:dyDescent="0.15">
      <c r="A72">
        <f>'Gx circle@400MHz'!M75</f>
        <v>0.59297833825692869</v>
      </c>
      <c r="B72">
        <f>'Gx circle@400MHz'!N75</f>
        <v>0.13169781253065646</v>
      </c>
    </row>
    <row r="73" spans="1:2" x14ac:dyDescent="0.15">
      <c r="A73">
        <f>'Gx circle@400MHz'!M76</f>
        <v>0.59428860398845018</v>
      </c>
      <c r="B73">
        <f>'Gx circle@400MHz'!N76</f>
        <v>0.16170783165156691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24</vt:i4>
      </vt:variant>
    </vt:vector>
  </HeadingPairs>
  <TitlesOfParts>
    <vt:vector size="24" baseType="lpstr">
      <vt:lpstr>2SC3356_NE85633F</vt:lpstr>
      <vt:lpstr>G1 G2 GTU</vt:lpstr>
      <vt:lpstr>Gx circle@400MHz</vt:lpstr>
      <vt:lpstr>G1-1@400MHz</vt:lpstr>
      <vt:lpstr>G1-2@400MHz</vt:lpstr>
      <vt:lpstr>G1-3@400MHz</vt:lpstr>
      <vt:lpstr>G1-4@400MHz</vt:lpstr>
      <vt:lpstr>G1-5@400MHz</vt:lpstr>
      <vt:lpstr>G2-1@400MHz</vt:lpstr>
      <vt:lpstr>G2-2@400MHz</vt:lpstr>
      <vt:lpstr>G2-3@400MHz</vt:lpstr>
      <vt:lpstr>G2-4@400MHz</vt:lpstr>
      <vt:lpstr>G2-5@400MHz</vt:lpstr>
      <vt:lpstr>Gx circle@1200MHz</vt:lpstr>
      <vt:lpstr>G1-1@1200MHz</vt:lpstr>
      <vt:lpstr>G1-2@1200MHz</vt:lpstr>
      <vt:lpstr>G1-3@1200MHz</vt:lpstr>
      <vt:lpstr>G1-4@1200MHz</vt:lpstr>
      <vt:lpstr>G1-5@1200MHz</vt:lpstr>
      <vt:lpstr>G2-1@1200MHz</vt:lpstr>
      <vt:lpstr>G2-2@1200MHz</vt:lpstr>
      <vt:lpstr>G2-3@1200MHz</vt:lpstr>
      <vt:lpstr>G2-4@1200MHz</vt:lpstr>
      <vt:lpstr>G2-5@1200MHz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濱田倫一</dc:creator>
  <cp:lastModifiedBy>濱田倫一</cp:lastModifiedBy>
  <dcterms:created xsi:type="dcterms:W3CDTF">2020-08-01T07:36:25Z</dcterms:created>
  <dcterms:modified xsi:type="dcterms:W3CDTF">2020-08-16T11:38:39Z</dcterms:modified>
</cp:coreProperties>
</file>