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倫一\Documents\FB News\No31\BFU725F\Stability circle\"/>
    </mc:Choice>
  </mc:AlternateContent>
  <bookViews>
    <workbookView xWindow="0" yWindow="0" windowWidth="29070" windowHeight="16470" activeTab="1"/>
  </bookViews>
  <sheets>
    <sheet name="BFU725F_2V_5mA_S_N" sheetId="48" r:id="rId1"/>
    <sheet name="K MSG MAG" sheetId="4" r:id="rId2"/>
    <sheet name="420MHz" sheetId="18" r:id="rId3"/>
    <sheet name="C1042G" sheetId="20" r:id="rId4"/>
    <sheet name="C2042G" sheetId="24" r:id="rId5"/>
  </sheets>
  <calcPr calcId="152511"/>
</workbook>
</file>

<file path=xl/calcChain.xml><?xml version="1.0" encoding="utf-8"?>
<calcChain xmlns="http://schemas.openxmlformats.org/spreadsheetml/2006/main">
  <c r="H76" i="18" l="1"/>
  <c r="G76" i="18"/>
  <c r="H75" i="18"/>
  <c r="G75" i="18"/>
  <c r="H74" i="18"/>
  <c r="G74" i="18"/>
  <c r="H73" i="18"/>
  <c r="G73" i="18"/>
  <c r="H72" i="18"/>
  <c r="G72" i="18"/>
  <c r="H71" i="18"/>
  <c r="G71" i="18"/>
  <c r="H70" i="18"/>
  <c r="G70" i="18"/>
  <c r="H69" i="18"/>
  <c r="G69" i="18"/>
  <c r="H68" i="18"/>
  <c r="G68" i="18"/>
  <c r="H67" i="18"/>
  <c r="G67" i="18"/>
  <c r="H66" i="18"/>
  <c r="G66" i="18"/>
  <c r="H65" i="18"/>
  <c r="G65" i="18"/>
  <c r="H64" i="18"/>
  <c r="G64" i="18"/>
  <c r="H63" i="18"/>
  <c r="G63" i="18"/>
  <c r="H62" i="18"/>
  <c r="G62" i="18"/>
  <c r="H61" i="18"/>
  <c r="G61" i="18"/>
  <c r="H60" i="18"/>
  <c r="G60" i="18"/>
  <c r="H59" i="18"/>
  <c r="G59" i="18"/>
  <c r="H58" i="18"/>
  <c r="G58" i="18"/>
  <c r="H57" i="18"/>
  <c r="G57" i="18"/>
  <c r="H56" i="18"/>
  <c r="G56" i="18"/>
  <c r="H55" i="18"/>
  <c r="G5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G4" i="18"/>
  <c r="H4" i="18"/>
  <c r="S199" i="4" l="1"/>
  <c r="T199" i="4" s="1"/>
  <c r="F199" i="4"/>
  <c r="H199" i="4" s="1"/>
  <c r="E199" i="4"/>
  <c r="L199" i="4" s="1"/>
  <c r="M199" i="4" s="1"/>
  <c r="D199" i="4"/>
  <c r="C199" i="4"/>
  <c r="I199" i="4" s="1"/>
  <c r="A199" i="4"/>
  <c r="B199" i="4" s="1"/>
  <c r="F198" i="4"/>
  <c r="H198" i="4" s="1"/>
  <c r="E198" i="4"/>
  <c r="D198" i="4"/>
  <c r="S198" i="4" s="1"/>
  <c r="T198" i="4" s="1"/>
  <c r="C198" i="4"/>
  <c r="I198" i="4" s="1"/>
  <c r="A198" i="4"/>
  <c r="B198" i="4" s="1"/>
  <c r="F197" i="4"/>
  <c r="E197" i="4"/>
  <c r="L197" i="4" s="1"/>
  <c r="M197" i="4" s="1"/>
  <c r="Q197" i="4" s="1"/>
  <c r="D197" i="4"/>
  <c r="C197" i="4"/>
  <c r="K197" i="4" s="1"/>
  <c r="N197" i="4" s="1"/>
  <c r="A197" i="4"/>
  <c r="B197" i="4" s="1"/>
  <c r="F196" i="4"/>
  <c r="J196" i="4" s="1"/>
  <c r="E196" i="4"/>
  <c r="D196" i="4"/>
  <c r="C196" i="4"/>
  <c r="I196" i="4" s="1"/>
  <c r="A196" i="4"/>
  <c r="B196" i="4" s="1"/>
  <c r="H195" i="4"/>
  <c r="F195" i="4"/>
  <c r="J195" i="4" s="1"/>
  <c r="E195" i="4"/>
  <c r="D195" i="4"/>
  <c r="C195" i="4"/>
  <c r="A195" i="4"/>
  <c r="B195" i="4" s="1"/>
  <c r="H194" i="4"/>
  <c r="F194" i="4"/>
  <c r="J194" i="4" s="1"/>
  <c r="E194" i="4"/>
  <c r="L194" i="4" s="1"/>
  <c r="M194" i="4" s="1"/>
  <c r="D194" i="4"/>
  <c r="C194" i="4"/>
  <c r="G194" i="4" s="1"/>
  <c r="A194" i="4"/>
  <c r="B194" i="4" s="1"/>
  <c r="F193" i="4"/>
  <c r="E193" i="4"/>
  <c r="D193" i="4"/>
  <c r="S193" i="4" s="1"/>
  <c r="T193" i="4" s="1"/>
  <c r="C193" i="4"/>
  <c r="A193" i="4"/>
  <c r="B193" i="4" s="1"/>
  <c r="F192" i="4"/>
  <c r="E192" i="4"/>
  <c r="D192" i="4"/>
  <c r="C192" i="4"/>
  <c r="I192" i="4" s="1"/>
  <c r="B192" i="4"/>
  <c r="A192" i="4"/>
  <c r="F191" i="4"/>
  <c r="J191" i="4" s="1"/>
  <c r="E191" i="4"/>
  <c r="D191" i="4"/>
  <c r="S191" i="4" s="1"/>
  <c r="T191" i="4" s="1"/>
  <c r="C191" i="4"/>
  <c r="A191" i="4"/>
  <c r="B191" i="4" s="1"/>
  <c r="F190" i="4"/>
  <c r="H190" i="4" s="1"/>
  <c r="E190" i="4"/>
  <c r="D190" i="4"/>
  <c r="C190" i="4"/>
  <c r="A190" i="4"/>
  <c r="B190" i="4" s="1"/>
  <c r="F189" i="4"/>
  <c r="J189" i="4" s="1"/>
  <c r="E189" i="4"/>
  <c r="D189" i="4"/>
  <c r="S189" i="4" s="1"/>
  <c r="T189" i="4" s="1"/>
  <c r="C189" i="4"/>
  <c r="G189" i="4" s="1"/>
  <c r="B189" i="4"/>
  <c r="A189" i="4"/>
  <c r="S188" i="4"/>
  <c r="T188" i="4" s="1"/>
  <c r="F188" i="4"/>
  <c r="E188" i="4"/>
  <c r="L188" i="4" s="1"/>
  <c r="M188" i="4" s="1"/>
  <c r="Q188" i="4" s="1"/>
  <c r="D188" i="4"/>
  <c r="C188" i="4"/>
  <c r="A188" i="4"/>
  <c r="B188" i="4" s="1"/>
  <c r="F187" i="4"/>
  <c r="H187" i="4" s="1"/>
  <c r="E187" i="4"/>
  <c r="D187" i="4"/>
  <c r="C187" i="4"/>
  <c r="I187" i="4" s="1"/>
  <c r="A187" i="4"/>
  <c r="B187" i="4" s="1"/>
  <c r="F186" i="4"/>
  <c r="E186" i="4"/>
  <c r="D186" i="4"/>
  <c r="S186" i="4" s="1"/>
  <c r="T186" i="4" s="1"/>
  <c r="C186" i="4"/>
  <c r="I186" i="4" s="1"/>
  <c r="B186" i="4"/>
  <c r="A186" i="4"/>
  <c r="F185" i="4"/>
  <c r="E185" i="4"/>
  <c r="D185" i="4"/>
  <c r="C185" i="4"/>
  <c r="G185" i="4" s="1"/>
  <c r="A185" i="4"/>
  <c r="B185" i="4" s="1"/>
  <c r="F184" i="4"/>
  <c r="J184" i="4" s="1"/>
  <c r="E184" i="4"/>
  <c r="D184" i="4"/>
  <c r="C184" i="4"/>
  <c r="I184" i="4" s="1"/>
  <c r="A184" i="4"/>
  <c r="B184" i="4" s="1"/>
  <c r="F183" i="4"/>
  <c r="E183" i="4"/>
  <c r="D183" i="4"/>
  <c r="C183" i="4"/>
  <c r="I183" i="4" s="1"/>
  <c r="A183" i="4"/>
  <c r="B183" i="4" s="1"/>
  <c r="F182" i="4"/>
  <c r="E182" i="4"/>
  <c r="D182" i="4"/>
  <c r="C182" i="4"/>
  <c r="G182" i="4" s="1"/>
  <c r="A182" i="4"/>
  <c r="B182" i="4" s="1"/>
  <c r="F181" i="4"/>
  <c r="E181" i="4"/>
  <c r="D181" i="4"/>
  <c r="C181" i="4"/>
  <c r="G181" i="4" s="1"/>
  <c r="A181" i="4"/>
  <c r="B181" i="4" s="1"/>
  <c r="F180" i="4"/>
  <c r="E180" i="4"/>
  <c r="D180" i="4"/>
  <c r="C180" i="4"/>
  <c r="I180" i="4" s="1"/>
  <c r="A180" i="4"/>
  <c r="B180" i="4" s="1"/>
  <c r="F179" i="4"/>
  <c r="E179" i="4"/>
  <c r="D179" i="4"/>
  <c r="C179" i="4"/>
  <c r="I179" i="4" s="1"/>
  <c r="A179" i="4"/>
  <c r="B179" i="4" s="1"/>
  <c r="F178" i="4"/>
  <c r="E178" i="4"/>
  <c r="D178" i="4"/>
  <c r="C178" i="4"/>
  <c r="I178" i="4" s="1"/>
  <c r="A178" i="4"/>
  <c r="B178" i="4" s="1"/>
  <c r="F177" i="4"/>
  <c r="E177" i="4"/>
  <c r="D177" i="4"/>
  <c r="C177" i="4"/>
  <c r="A177" i="4"/>
  <c r="B177" i="4" s="1"/>
  <c r="F176" i="4"/>
  <c r="J176" i="4" s="1"/>
  <c r="E176" i="4"/>
  <c r="D176" i="4"/>
  <c r="S176" i="4" s="1"/>
  <c r="T176" i="4" s="1"/>
  <c r="U176" i="4" s="1"/>
  <c r="C176" i="4"/>
  <c r="I176" i="4" s="1"/>
  <c r="A176" i="4"/>
  <c r="B176" i="4" s="1"/>
  <c r="S175" i="4"/>
  <c r="T175" i="4" s="1"/>
  <c r="F175" i="4"/>
  <c r="H175" i="4" s="1"/>
  <c r="E175" i="4"/>
  <c r="D175" i="4"/>
  <c r="C175" i="4"/>
  <c r="I175" i="4" s="1"/>
  <c r="A175" i="4"/>
  <c r="B175" i="4" s="1"/>
  <c r="F174" i="4"/>
  <c r="E174" i="4"/>
  <c r="D174" i="4"/>
  <c r="C174" i="4"/>
  <c r="K174" i="4" s="1"/>
  <c r="A174" i="4"/>
  <c r="B174" i="4" s="1"/>
  <c r="F173" i="4"/>
  <c r="J173" i="4" s="1"/>
  <c r="E173" i="4"/>
  <c r="D173" i="4"/>
  <c r="C173" i="4"/>
  <c r="I173" i="4" s="1"/>
  <c r="A173" i="4"/>
  <c r="B173" i="4" s="1"/>
  <c r="F172" i="4"/>
  <c r="J172" i="4" s="1"/>
  <c r="E172" i="4"/>
  <c r="D172" i="4"/>
  <c r="C172" i="4"/>
  <c r="I172" i="4" s="1"/>
  <c r="A172" i="4"/>
  <c r="B172" i="4" s="1"/>
  <c r="F171" i="4"/>
  <c r="E171" i="4"/>
  <c r="D171" i="4"/>
  <c r="S171" i="4" s="1"/>
  <c r="T171" i="4" s="1"/>
  <c r="C171" i="4"/>
  <c r="B171" i="4"/>
  <c r="A171" i="4"/>
  <c r="F170" i="4"/>
  <c r="H170" i="4" s="1"/>
  <c r="E170" i="4"/>
  <c r="S170" i="4" s="1"/>
  <c r="T170" i="4" s="1"/>
  <c r="D170" i="4"/>
  <c r="C170" i="4"/>
  <c r="I170" i="4" s="1"/>
  <c r="A170" i="4"/>
  <c r="B170" i="4" s="1"/>
  <c r="F169" i="4"/>
  <c r="E169" i="4"/>
  <c r="D169" i="4"/>
  <c r="C169" i="4"/>
  <c r="G169" i="4" s="1"/>
  <c r="B169" i="4"/>
  <c r="A169" i="4"/>
  <c r="F168" i="4"/>
  <c r="E168" i="4"/>
  <c r="D168" i="4"/>
  <c r="C168" i="4"/>
  <c r="I168" i="4" s="1"/>
  <c r="A168" i="4"/>
  <c r="B168" i="4" s="1"/>
  <c r="F167" i="4"/>
  <c r="J167" i="4" s="1"/>
  <c r="E167" i="4"/>
  <c r="D167" i="4"/>
  <c r="C167" i="4"/>
  <c r="I167" i="4" s="1"/>
  <c r="A167" i="4"/>
  <c r="B167" i="4" s="1"/>
  <c r="F166" i="4"/>
  <c r="H166" i="4" s="1"/>
  <c r="E166" i="4"/>
  <c r="D166" i="4"/>
  <c r="S166" i="4" s="1"/>
  <c r="T166" i="4" s="1"/>
  <c r="U166" i="4" s="1"/>
  <c r="C166" i="4"/>
  <c r="G166" i="4" s="1"/>
  <c r="A166" i="4"/>
  <c r="B166" i="4" s="1"/>
  <c r="F165" i="4"/>
  <c r="J165" i="4" s="1"/>
  <c r="E165" i="4"/>
  <c r="D165" i="4"/>
  <c r="C165" i="4"/>
  <c r="G165" i="4" s="1"/>
  <c r="A165" i="4"/>
  <c r="B165" i="4" s="1"/>
  <c r="J164" i="4"/>
  <c r="F164" i="4"/>
  <c r="H164" i="4" s="1"/>
  <c r="E164" i="4"/>
  <c r="D164" i="4"/>
  <c r="C164" i="4"/>
  <c r="I164" i="4" s="1"/>
  <c r="B164" i="4"/>
  <c r="A164" i="4"/>
  <c r="L163" i="4"/>
  <c r="M163" i="4" s="1"/>
  <c r="F163" i="4"/>
  <c r="H163" i="4" s="1"/>
  <c r="E163" i="4"/>
  <c r="D163" i="4"/>
  <c r="S163" i="4" s="1"/>
  <c r="T163" i="4" s="1"/>
  <c r="C163" i="4"/>
  <c r="A163" i="4"/>
  <c r="B163" i="4" s="1"/>
  <c r="F162" i="4"/>
  <c r="H162" i="4" s="1"/>
  <c r="E162" i="4"/>
  <c r="D162" i="4"/>
  <c r="C162" i="4"/>
  <c r="B162" i="4"/>
  <c r="A162" i="4"/>
  <c r="H161" i="4"/>
  <c r="F161" i="4"/>
  <c r="J161" i="4" s="1"/>
  <c r="E161" i="4"/>
  <c r="D161" i="4"/>
  <c r="C161" i="4"/>
  <c r="I161" i="4" s="1"/>
  <c r="A161" i="4"/>
  <c r="B161" i="4" s="1"/>
  <c r="F160" i="4"/>
  <c r="J160" i="4" s="1"/>
  <c r="E160" i="4"/>
  <c r="D160" i="4"/>
  <c r="C160" i="4"/>
  <c r="G160" i="4" s="1"/>
  <c r="A160" i="4"/>
  <c r="B160" i="4" s="1"/>
  <c r="S159" i="4"/>
  <c r="T159" i="4" s="1"/>
  <c r="F159" i="4"/>
  <c r="E159" i="4"/>
  <c r="D159" i="4"/>
  <c r="C159" i="4"/>
  <c r="K159" i="4" s="1"/>
  <c r="B159" i="4"/>
  <c r="A159" i="4"/>
  <c r="F158" i="4"/>
  <c r="E158" i="4"/>
  <c r="L158" i="4" s="1"/>
  <c r="M158" i="4" s="1"/>
  <c r="D158" i="4"/>
  <c r="C158" i="4"/>
  <c r="G158" i="4" s="1"/>
  <c r="B158" i="4"/>
  <c r="A158" i="4"/>
  <c r="F157" i="4"/>
  <c r="E157" i="4"/>
  <c r="D157" i="4"/>
  <c r="C157" i="4"/>
  <c r="I157" i="4" s="1"/>
  <c r="A157" i="4"/>
  <c r="B157" i="4" s="1"/>
  <c r="F156" i="4"/>
  <c r="E156" i="4"/>
  <c r="D156" i="4"/>
  <c r="C156" i="4"/>
  <c r="I156" i="4" s="1"/>
  <c r="A156" i="4"/>
  <c r="B156" i="4" s="1"/>
  <c r="F155" i="4"/>
  <c r="E155" i="4"/>
  <c r="L155" i="4" s="1"/>
  <c r="M155" i="4" s="1"/>
  <c r="D155" i="4"/>
  <c r="S155" i="4" s="1"/>
  <c r="T155" i="4" s="1"/>
  <c r="C155" i="4"/>
  <c r="G155" i="4" s="1"/>
  <c r="A155" i="4"/>
  <c r="B155" i="4" s="1"/>
  <c r="F154" i="4"/>
  <c r="J154" i="4" s="1"/>
  <c r="E154" i="4"/>
  <c r="D154" i="4"/>
  <c r="C154" i="4"/>
  <c r="I154" i="4" s="1"/>
  <c r="A154" i="4"/>
  <c r="B154" i="4" s="1"/>
  <c r="F153" i="4"/>
  <c r="J153" i="4" s="1"/>
  <c r="E153" i="4"/>
  <c r="D153" i="4"/>
  <c r="C153" i="4"/>
  <c r="A153" i="4"/>
  <c r="B153" i="4" s="1"/>
  <c r="F152" i="4"/>
  <c r="J152" i="4" s="1"/>
  <c r="E152" i="4"/>
  <c r="D152" i="4"/>
  <c r="C152" i="4"/>
  <c r="G152" i="4" s="1"/>
  <c r="B152" i="4"/>
  <c r="A152" i="4"/>
  <c r="F151" i="4"/>
  <c r="E151" i="4"/>
  <c r="D151" i="4"/>
  <c r="S151" i="4" s="1"/>
  <c r="T151" i="4" s="1"/>
  <c r="C151" i="4"/>
  <c r="I151" i="4" s="1"/>
  <c r="A151" i="4"/>
  <c r="B151" i="4" s="1"/>
  <c r="F150" i="4"/>
  <c r="J150" i="4" s="1"/>
  <c r="E150" i="4"/>
  <c r="D150" i="4"/>
  <c r="C150" i="4"/>
  <c r="A150" i="4"/>
  <c r="B150" i="4" s="1"/>
  <c r="S149" i="4"/>
  <c r="T149" i="4" s="1"/>
  <c r="F149" i="4"/>
  <c r="J149" i="4" s="1"/>
  <c r="E149" i="4"/>
  <c r="L149" i="4" s="1"/>
  <c r="M149" i="4" s="1"/>
  <c r="D149" i="4"/>
  <c r="C149" i="4"/>
  <c r="G149" i="4" s="1"/>
  <c r="B149" i="4"/>
  <c r="A149" i="4"/>
  <c r="J148" i="4"/>
  <c r="F148" i="4"/>
  <c r="H148" i="4" s="1"/>
  <c r="E148" i="4"/>
  <c r="D148" i="4"/>
  <c r="C148" i="4"/>
  <c r="A148" i="4"/>
  <c r="B148" i="4" s="1"/>
  <c r="J147" i="4"/>
  <c r="H147" i="4"/>
  <c r="F147" i="4"/>
  <c r="E147" i="4"/>
  <c r="D147" i="4"/>
  <c r="C147" i="4"/>
  <c r="G147" i="4" s="1"/>
  <c r="A147" i="4"/>
  <c r="B147" i="4" s="1"/>
  <c r="H146" i="4"/>
  <c r="F146" i="4"/>
  <c r="J146" i="4" s="1"/>
  <c r="E146" i="4"/>
  <c r="L146" i="4" s="1"/>
  <c r="M146" i="4" s="1"/>
  <c r="D146" i="4"/>
  <c r="C146" i="4"/>
  <c r="I146" i="4" s="1"/>
  <c r="A146" i="4"/>
  <c r="B146" i="4" s="1"/>
  <c r="F145" i="4"/>
  <c r="E145" i="4"/>
  <c r="L145" i="4" s="1"/>
  <c r="M145" i="4" s="1"/>
  <c r="D145" i="4"/>
  <c r="C145" i="4"/>
  <c r="K145" i="4" s="1"/>
  <c r="A145" i="4"/>
  <c r="B145" i="4" s="1"/>
  <c r="F144" i="4"/>
  <c r="J144" i="4" s="1"/>
  <c r="E144" i="4"/>
  <c r="L144" i="4" s="1"/>
  <c r="M144" i="4" s="1"/>
  <c r="D144" i="4"/>
  <c r="C144" i="4"/>
  <c r="K144" i="4" s="1"/>
  <c r="A144" i="4"/>
  <c r="B144" i="4" s="1"/>
  <c r="F143" i="4"/>
  <c r="H143" i="4" s="1"/>
  <c r="E143" i="4"/>
  <c r="L143" i="4" s="1"/>
  <c r="M143" i="4" s="1"/>
  <c r="D143" i="4"/>
  <c r="C143" i="4"/>
  <c r="G143" i="4" s="1"/>
  <c r="A143" i="4"/>
  <c r="B143" i="4" s="1"/>
  <c r="F142" i="4"/>
  <c r="E142" i="4"/>
  <c r="D142" i="4"/>
  <c r="C142" i="4"/>
  <c r="G142" i="4" s="1"/>
  <c r="A142" i="4"/>
  <c r="B142" i="4" s="1"/>
  <c r="F141" i="4"/>
  <c r="J141" i="4" s="1"/>
  <c r="E141" i="4"/>
  <c r="D141" i="4"/>
  <c r="C141" i="4"/>
  <c r="G141" i="4" s="1"/>
  <c r="A141" i="4"/>
  <c r="B141" i="4" s="1"/>
  <c r="F140" i="4"/>
  <c r="E140" i="4"/>
  <c r="L140" i="4" s="1"/>
  <c r="M140" i="4" s="1"/>
  <c r="D140" i="4"/>
  <c r="C140" i="4"/>
  <c r="A140" i="4"/>
  <c r="B140" i="4" s="1"/>
  <c r="F139" i="4"/>
  <c r="J139" i="4" s="1"/>
  <c r="E139" i="4"/>
  <c r="D139" i="4"/>
  <c r="C139" i="4"/>
  <c r="A139" i="4"/>
  <c r="B139" i="4" s="1"/>
  <c r="J138" i="4"/>
  <c r="H138" i="4"/>
  <c r="F138" i="4"/>
  <c r="E138" i="4"/>
  <c r="D138" i="4"/>
  <c r="C138" i="4"/>
  <c r="I138" i="4" s="1"/>
  <c r="A138" i="4"/>
  <c r="B138" i="4" s="1"/>
  <c r="F137" i="4"/>
  <c r="E137" i="4"/>
  <c r="D137" i="4"/>
  <c r="S137" i="4" s="1"/>
  <c r="T137" i="4" s="1"/>
  <c r="C137" i="4"/>
  <c r="K137" i="4" s="1"/>
  <c r="A137" i="4"/>
  <c r="B137" i="4" s="1"/>
  <c r="F136" i="4"/>
  <c r="J136" i="4" s="1"/>
  <c r="E136" i="4"/>
  <c r="D136" i="4"/>
  <c r="C136" i="4"/>
  <c r="G136" i="4" s="1"/>
  <c r="A136" i="4"/>
  <c r="B136" i="4" s="1"/>
  <c r="F135" i="4"/>
  <c r="H135" i="4" s="1"/>
  <c r="E135" i="4"/>
  <c r="D135" i="4"/>
  <c r="C135" i="4"/>
  <c r="G135" i="4" s="1"/>
  <c r="A135" i="4"/>
  <c r="B135" i="4" s="1"/>
  <c r="F134" i="4"/>
  <c r="E134" i="4"/>
  <c r="D134" i="4"/>
  <c r="C134" i="4"/>
  <c r="G134" i="4" s="1"/>
  <c r="A134" i="4"/>
  <c r="B134" i="4" s="1"/>
  <c r="J133" i="4"/>
  <c r="F133" i="4"/>
  <c r="H133" i="4" s="1"/>
  <c r="E133" i="4"/>
  <c r="L133" i="4" s="1"/>
  <c r="M133" i="4" s="1"/>
  <c r="Q133" i="4" s="1"/>
  <c r="D133" i="4"/>
  <c r="C133" i="4"/>
  <c r="G133" i="4" s="1"/>
  <c r="A133" i="4"/>
  <c r="B133" i="4" s="1"/>
  <c r="F132" i="4"/>
  <c r="J132" i="4" s="1"/>
  <c r="E132" i="4"/>
  <c r="D132" i="4"/>
  <c r="C132" i="4"/>
  <c r="K132" i="4" s="1"/>
  <c r="A132" i="4"/>
  <c r="B132" i="4" s="1"/>
  <c r="F131" i="4"/>
  <c r="H131" i="4" s="1"/>
  <c r="E131" i="4"/>
  <c r="D131" i="4"/>
  <c r="S131" i="4" s="1"/>
  <c r="T131" i="4" s="1"/>
  <c r="C131" i="4"/>
  <c r="A131" i="4"/>
  <c r="B131" i="4" s="1"/>
  <c r="J130" i="4"/>
  <c r="F130" i="4"/>
  <c r="H130" i="4" s="1"/>
  <c r="E130" i="4"/>
  <c r="D130" i="4"/>
  <c r="C130" i="4"/>
  <c r="K130" i="4" s="1"/>
  <c r="A130" i="4"/>
  <c r="B130" i="4" s="1"/>
  <c r="F129" i="4"/>
  <c r="E129" i="4"/>
  <c r="D129" i="4"/>
  <c r="C129" i="4"/>
  <c r="A129" i="4"/>
  <c r="B129" i="4" s="1"/>
  <c r="F128" i="4"/>
  <c r="E128" i="4"/>
  <c r="L128" i="4" s="1"/>
  <c r="M128" i="4" s="1"/>
  <c r="D128" i="4"/>
  <c r="C128" i="4"/>
  <c r="K128" i="4" s="1"/>
  <c r="A128" i="4"/>
  <c r="B128" i="4" s="1"/>
  <c r="F127" i="4"/>
  <c r="E127" i="4"/>
  <c r="D127" i="4"/>
  <c r="C127" i="4"/>
  <c r="G127" i="4" s="1"/>
  <c r="B127" i="4"/>
  <c r="A127" i="4"/>
  <c r="F126" i="4"/>
  <c r="J126" i="4" s="1"/>
  <c r="E126" i="4"/>
  <c r="D126" i="4"/>
  <c r="C126" i="4"/>
  <c r="K126" i="4" s="1"/>
  <c r="A126" i="4"/>
  <c r="B126" i="4" s="1"/>
  <c r="F125" i="4"/>
  <c r="J125" i="4" s="1"/>
  <c r="E125" i="4"/>
  <c r="D125" i="4"/>
  <c r="C125" i="4"/>
  <c r="G125" i="4" s="1"/>
  <c r="A125" i="4"/>
  <c r="B125" i="4" s="1"/>
  <c r="F124" i="4"/>
  <c r="J124" i="4" s="1"/>
  <c r="E124" i="4"/>
  <c r="D124" i="4"/>
  <c r="S124" i="4" s="1"/>
  <c r="T124" i="4" s="1"/>
  <c r="U124" i="4" s="1"/>
  <c r="C124" i="4"/>
  <c r="A124" i="4"/>
  <c r="B124" i="4" s="1"/>
  <c r="F123" i="4"/>
  <c r="E123" i="4"/>
  <c r="D123" i="4"/>
  <c r="C123" i="4"/>
  <c r="I123" i="4" s="1"/>
  <c r="A123" i="4"/>
  <c r="B123" i="4" s="1"/>
  <c r="F122" i="4"/>
  <c r="E122" i="4"/>
  <c r="D122" i="4"/>
  <c r="C122" i="4"/>
  <c r="I122" i="4" s="1"/>
  <c r="B122" i="4"/>
  <c r="A122" i="4"/>
  <c r="H121" i="4"/>
  <c r="F121" i="4"/>
  <c r="E121" i="4"/>
  <c r="L121" i="4" s="1"/>
  <c r="M121" i="4" s="1"/>
  <c r="D121" i="4"/>
  <c r="C121" i="4"/>
  <c r="G121" i="4" s="1"/>
  <c r="A121" i="4"/>
  <c r="B121" i="4" s="1"/>
  <c r="J120" i="4"/>
  <c r="F120" i="4"/>
  <c r="H120" i="4" s="1"/>
  <c r="E120" i="4"/>
  <c r="D120" i="4"/>
  <c r="C120" i="4"/>
  <c r="I120" i="4" s="1"/>
  <c r="A120" i="4"/>
  <c r="B120" i="4" s="1"/>
  <c r="F119" i="4"/>
  <c r="E119" i="4"/>
  <c r="D119" i="4"/>
  <c r="C119" i="4"/>
  <c r="I119" i="4" s="1"/>
  <c r="B119" i="4"/>
  <c r="A119" i="4"/>
  <c r="F118" i="4"/>
  <c r="E118" i="4"/>
  <c r="D118" i="4"/>
  <c r="S118" i="4" s="1"/>
  <c r="T118" i="4" s="1"/>
  <c r="C118" i="4"/>
  <c r="A118" i="4"/>
  <c r="B118" i="4" s="1"/>
  <c r="F117" i="4"/>
  <c r="J117" i="4" s="1"/>
  <c r="E117" i="4"/>
  <c r="L117" i="4" s="1"/>
  <c r="M117" i="4" s="1"/>
  <c r="D117" i="4"/>
  <c r="C117" i="4"/>
  <c r="I117" i="4" s="1"/>
  <c r="A117" i="4"/>
  <c r="B117" i="4" s="1"/>
  <c r="F116" i="4"/>
  <c r="H116" i="4" s="1"/>
  <c r="E116" i="4"/>
  <c r="D116" i="4"/>
  <c r="C116" i="4"/>
  <c r="G116" i="4" s="1"/>
  <c r="B116" i="4"/>
  <c r="A116" i="4"/>
  <c r="F115" i="4"/>
  <c r="E115" i="4"/>
  <c r="D115" i="4"/>
  <c r="C115" i="4"/>
  <c r="A115" i="4"/>
  <c r="B115" i="4" s="1"/>
  <c r="H114" i="4"/>
  <c r="F114" i="4"/>
  <c r="J114" i="4" s="1"/>
  <c r="E114" i="4"/>
  <c r="D114" i="4"/>
  <c r="S114" i="4" s="1"/>
  <c r="T114" i="4" s="1"/>
  <c r="C114" i="4"/>
  <c r="I114" i="4" s="1"/>
  <c r="B114" i="4"/>
  <c r="A114" i="4"/>
  <c r="S113" i="4"/>
  <c r="T113" i="4" s="1"/>
  <c r="U113" i="4" s="1"/>
  <c r="F113" i="4"/>
  <c r="J113" i="4" s="1"/>
  <c r="E113" i="4"/>
  <c r="D113" i="4"/>
  <c r="C113" i="4"/>
  <c r="A113" i="4"/>
  <c r="B113" i="4" s="1"/>
  <c r="J112" i="4"/>
  <c r="F112" i="4"/>
  <c r="H112" i="4" s="1"/>
  <c r="E112" i="4"/>
  <c r="D112" i="4"/>
  <c r="C112" i="4"/>
  <c r="G112" i="4" s="1"/>
  <c r="A112" i="4"/>
  <c r="B112" i="4" s="1"/>
  <c r="J111" i="4"/>
  <c r="F111" i="4"/>
  <c r="H111" i="4" s="1"/>
  <c r="E111" i="4"/>
  <c r="D111" i="4"/>
  <c r="S111" i="4" s="1"/>
  <c r="T111" i="4" s="1"/>
  <c r="C111" i="4"/>
  <c r="K111" i="4" s="1"/>
  <c r="A111" i="4"/>
  <c r="B111" i="4" s="1"/>
  <c r="F110" i="4"/>
  <c r="E110" i="4"/>
  <c r="D110" i="4"/>
  <c r="S110" i="4" s="1"/>
  <c r="T110" i="4" s="1"/>
  <c r="C110" i="4"/>
  <c r="A110" i="4"/>
  <c r="B110" i="4" s="1"/>
  <c r="F109" i="4"/>
  <c r="J109" i="4" s="1"/>
  <c r="E109" i="4"/>
  <c r="D109" i="4"/>
  <c r="C109" i="4"/>
  <c r="I109" i="4" s="1"/>
  <c r="B109" i="4"/>
  <c r="A109" i="4"/>
  <c r="H108" i="4"/>
  <c r="F108" i="4"/>
  <c r="E108" i="4"/>
  <c r="D108" i="4"/>
  <c r="C108" i="4"/>
  <c r="G108" i="4" s="1"/>
  <c r="A108" i="4"/>
  <c r="B108" i="4" s="1"/>
  <c r="F107" i="4"/>
  <c r="E107" i="4"/>
  <c r="D107" i="4"/>
  <c r="C107" i="4"/>
  <c r="G107" i="4" s="1"/>
  <c r="A107" i="4"/>
  <c r="B107" i="4" s="1"/>
  <c r="F106" i="4"/>
  <c r="J106" i="4" s="1"/>
  <c r="E106" i="4"/>
  <c r="D106" i="4"/>
  <c r="C106" i="4"/>
  <c r="A106" i="4"/>
  <c r="B106" i="4" s="1"/>
  <c r="F105" i="4"/>
  <c r="J105" i="4" s="1"/>
  <c r="E105" i="4"/>
  <c r="L105" i="4" s="1"/>
  <c r="M105" i="4" s="1"/>
  <c r="Q105" i="4" s="1"/>
  <c r="D105" i="4"/>
  <c r="C105" i="4"/>
  <c r="I105" i="4" s="1"/>
  <c r="A105" i="4"/>
  <c r="B105" i="4" s="1"/>
  <c r="J104" i="4"/>
  <c r="F104" i="4"/>
  <c r="H104" i="4" s="1"/>
  <c r="E104" i="4"/>
  <c r="L104" i="4" s="1"/>
  <c r="M104" i="4" s="1"/>
  <c r="D104" i="4"/>
  <c r="C104" i="4"/>
  <c r="A104" i="4"/>
  <c r="B104" i="4" s="1"/>
  <c r="F103" i="4"/>
  <c r="H103" i="4" s="1"/>
  <c r="E103" i="4"/>
  <c r="D103" i="4"/>
  <c r="S103" i="4" s="1"/>
  <c r="T103" i="4" s="1"/>
  <c r="C103" i="4"/>
  <c r="G103" i="4" s="1"/>
  <c r="B103" i="4"/>
  <c r="A103" i="4"/>
  <c r="J102" i="4"/>
  <c r="F102" i="4"/>
  <c r="H102" i="4" s="1"/>
  <c r="E102" i="4"/>
  <c r="D102" i="4"/>
  <c r="C102" i="4"/>
  <c r="G102" i="4" s="1"/>
  <c r="B102" i="4"/>
  <c r="A102" i="4"/>
  <c r="F101" i="4"/>
  <c r="H101" i="4" s="1"/>
  <c r="E101" i="4"/>
  <c r="D101" i="4"/>
  <c r="C101" i="4"/>
  <c r="I101" i="4" s="1"/>
  <c r="A101" i="4"/>
  <c r="B101" i="4" s="1"/>
  <c r="F100" i="4"/>
  <c r="J100" i="4" s="1"/>
  <c r="E100" i="4"/>
  <c r="D100" i="4"/>
  <c r="C100" i="4"/>
  <c r="A100" i="4"/>
  <c r="B100" i="4" s="1"/>
  <c r="F99" i="4"/>
  <c r="J99" i="4" s="1"/>
  <c r="E99" i="4"/>
  <c r="D99" i="4"/>
  <c r="C99" i="4"/>
  <c r="I99" i="4" s="1"/>
  <c r="A99" i="4"/>
  <c r="B99" i="4" s="1"/>
  <c r="F98" i="4"/>
  <c r="J98" i="4" s="1"/>
  <c r="E98" i="4"/>
  <c r="D98" i="4"/>
  <c r="C98" i="4"/>
  <c r="I98" i="4" s="1"/>
  <c r="B98" i="4"/>
  <c r="A98" i="4"/>
  <c r="F97" i="4"/>
  <c r="E97" i="4"/>
  <c r="D97" i="4"/>
  <c r="S97" i="4" s="1"/>
  <c r="T97" i="4" s="1"/>
  <c r="C97" i="4"/>
  <c r="G97" i="4" s="1"/>
  <c r="A97" i="4"/>
  <c r="B97" i="4" s="1"/>
  <c r="F96" i="4"/>
  <c r="H96" i="4" s="1"/>
  <c r="E96" i="4"/>
  <c r="D96" i="4"/>
  <c r="L96" i="4" s="1"/>
  <c r="M96" i="4" s="1"/>
  <c r="Q96" i="4" s="1"/>
  <c r="C96" i="4"/>
  <c r="I96" i="4" s="1"/>
  <c r="B96" i="4"/>
  <c r="A96" i="4"/>
  <c r="F95" i="4"/>
  <c r="E95" i="4"/>
  <c r="D95" i="4"/>
  <c r="L95" i="4" s="1"/>
  <c r="M95" i="4" s="1"/>
  <c r="C95" i="4"/>
  <c r="A95" i="4"/>
  <c r="B95" i="4" s="1"/>
  <c r="F94" i="4"/>
  <c r="E94" i="4"/>
  <c r="L94" i="4" s="1"/>
  <c r="M94" i="4" s="1"/>
  <c r="Q94" i="4" s="1"/>
  <c r="D94" i="4"/>
  <c r="C94" i="4"/>
  <c r="I94" i="4" s="1"/>
  <c r="A94" i="4"/>
  <c r="B94" i="4" s="1"/>
  <c r="F93" i="4"/>
  <c r="J93" i="4" s="1"/>
  <c r="E93" i="4"/>
  <c r="L93" i="4" s="1"/>
  <c r="M93" i="4" s="1"/>
  <c r="Q93" i="4" s="1"/>
  <c r="D93" i="4"/>
  <c r="C93" i="4"/>
  <c r="A93" i="4"/>
  <c r="B93" i="4" s="1"/>
  <c r="F92" i="4"/>
  <c r="J92" i="4" s="1"/>
  <c r="E92" i="4"/>
  <c r="D92" i="4"/>
  <c r="S92" i="4" s="1"/>
  <c r="T92" i="4" s="1"/>
  <c r="C92" i="4"/>
  <c r="B92" i="4"/>
  <c r="A92" i="4"/>
  <c r="H91" i="4"/>
  <c r="F91" i="4"/>
  <c r="J91" i="4" s="1"/>
  <c r="E91" i="4"/>
  <c r="D91" i="4"/>
  <c r="C91" i="4"/>
  <c r="G91" i="4" s="1"/>
  <c r="A91" i="4"/>
  <c r="B91" i="4" s="1"/>
  <c r="F90" i="4"/>
  <c r="J90" i="4" s="1"/>
  <c r="E90" i="4"/>
  <c r="D90" i="4"/>
  <c r="C90" i="4"/>
  <c r="I90" i="4" s="1"/>
  <c r="B90" i="4"/>
  <c r="A90" i="4"/>
  <c r="F89" i="4"/>
  <c r="E89" i="4"/>
  <c r="D89" i="4"/>
  <c r="C89" i="4"/>
  <c r="A89" i="4"/>
  <c r="B89" i="4" s="1"/>
  <c r="F88" i="4"/>
  <c r="E88" i="4"/>
  <c r="L88" i="4" s="1"/>
  <c r="M88" i="4" s="1"/>
  <c r="D88" i="4"/>
  <c r="C88" i="4"/>
  <c r="K88" i="4" s="1"/>
  <c r="A88" i="4"/>
  <c r="B88" i="4" s="1"/>
  <c r="F87" i="4"/>
  <c r="J87" i="4" s="1"/>
  <c r="E87" i="4"/>
  <c r="D87" i="4"/>
  <c r="C87" i="4"/>
  <c r="G87" i="4" s="1"/>
  <c r="A87" i="4"/>
  <c r="B87" i="4" s="1"/>
  <c r="F86" i="4"/>
  <c r="E86" i="4"/>
  <c r="D86" i="4"/>
  <c r="C86" i="4"/>
  <c r="I86" i="4" s="1"/>
  <c r="A86" i="4"/>
  <c r="B86" i="4" s="1"/>
  <c r="J85" i="4"/>
  <c r="F85" i="4"/>
  <c r="E85" i="4"/>
  <c r="L85" i="4" s="1"/>
  <c r="M85" i="4" s="1"/>
  <c r="D85" i="4"/>
  <c r="C85" i="4"/>
  <c r="A85" i="4"/>
  <c r="B85" i="4" s="1"/>
  <c r="F84" i="4"/>
  <c r="E84" i="4"/>
  <c r="D84" i="4"/>
  <c r="S84" i="4" s="1"/>
  <c r="T84" i="4" s="1"/>
  <c r="U84" i="4" s="1"/>
  <c r="C84" i="4"/>
  <c r="A84" i="4"/>
  <c r="B84" i="4" s="1"/>
  <c r="F83" i="4"/>
  <c r="E83" i="4"/>
  <c r="L83" i="4" s="1"/>
  <c r="M83" i="4" s="1"/>
  <c r="D83" i="4"/>
  <c r="S83" i="4" s="1"/>
  <c r="T83" i="4" s="1"/>
  <c r="C83" i="4"/>
  <c r="A83" i="4"/>
  <c r="B83" i="4" s="1"/>
  <c r="F82" i="4"/>
  <c r="J82" i="4" s="1"/>
  <c r="E82" i="4"/>
  <c r="D82" i="4"/>
  <c r="C82" i="4"/>
  <c r="K82" i="4" s="1"/>
  <c r="A82" i="4"/>
  <c r="B82" i="4" s="1"/>
  <c r="F81" i="4"/>
  <c r="J81" i="4" s="1"/>
  <c r="E81" i="4"/>
  <c r="D81" i="4"/>
  <c r="C81" i="4"/>
  <c r="A81" i="4"/>
  <c r="B81" i="4" s="1"/>
  <c r="F80" i="4"/>
  <c r="H80" i="4" s="1"/>
  <c r="E80" i="4"/>
  <c r="L80" i="4" s="1"/>
  <c r="M80" i="4" s="1"/>
  <c r="D80" i="4"/>
  <c r="S80" i="4" s="1"/>
  <c r="T80" i="4" s="1"/>
  <c r="C80" i="4"/>
  <c r="I80" i="4" s="1"/>
  <c r="A80" i="4"/>
  <c r="B80" i="4" s="1"/>
  <c r="L79" i="4"/>
  <c r="M79" i="4" s="1"/>
  <c r="F79" i="4"/>
  <c r="J79" i="4" s="1"/>
  <c r="E79" i="4"/>
  <c r="D79" i="4"/>
  <c r="C79" i="4"/>
  <c r="G79" i="4" s="1"/>
  <c r="A79" i="4"/>
  <c r="B79" i="4" s="1"/>
  <c r="F78" i="4"/>
  <c r="E78" i="4"/>
  <c r="L78" i="4" s="1"/>
  <c r="M78" i="4" s="1"/>
  <c r="Q78" i="4" s="1"/>
  <c r="D78" i="4"/>
  <c r="C78" i="4"/>
  <c r="A78" i="4"/>
  <c r="B78" i="4" s="1"/>
  <c r="F77" i="4"/>
  <c r="H77" i="4" s="1"/>
  <c r="E77" i="4"/>
  <c r="L77" i="4" s="1"/>
  <c r="M77" i="4" s="1"/>
  <c r="D77" i="4"/>
  <c r="C77" i="4"/>
  <c r="I77" i="4" s="1"/>
  <c r="A77" i="4"/>
  <c r="B77" i="4" s="1"/>
  <c r="F76" i="4"/>
  <c r="E76" i="4"/>
  <c r="D76" i="4"/>
  <c r="C76" i="4"/>
  <c r="G76" i="4" s="1"/>
  <c r="A76" i="4"/>
  <c r="B76" i="4" s="1"/>
  <c r="F75" i="4"/>
  <c r="E75" i="4"/>
  <c r="D75" i="4"/>
  <c r="L75" i="4" s="1"/>
  <c r="M75" i="4" s="1"/>
  <c r="C75" i="4"/>
  <c r="A75" i="4"/>
  <c r="B75" i="4" s="1"/>
  <c r="F74" i="4"/>
  <c r="J74" i="4" s="1"/>
  <c r="E74" i="4"/>
  <c r="L74" i="4" s="1"/>
  <c r="M74" i="4" s="1"/>
  <c r="D74" i="4"/>
  <c r="C74" i="4"/>
  <c r="A74" i="4"/>
  <c r="B74" i="4" s="1"/>
  <c r="F73" i="4"/>
  <c r="E73" i="4"/>
  <c r="D73" i="4"/>
  <c r="C73" i="4"/>
  <c r="A73" i="4"/>
  <c r="B73" i="4" s="1"/>
  <c r="F72" i="4"/>
  <c r="E72" i="4"/>
  <c r="D72" i="4"/>
  <c r="C72" i="4"/>
  <c r="A72" i="4"/>
  <c r="B72" i="4" s="1"/>
  <c r="F71" i="4"/>
  <c r="H71" i="4" s="1"/>
  <c r="E71" i="4"/>
  <c r="D71" i="4"/>
  <c r="L71" i="4" s="1"/>
  <c r="M71" i="4" s="1"/>
  <c r="C71" i="4"/>
  <c r="B71" i="4"/>
  <c r="A71" i="4"/>
  <c r="F70" i="4"/>
  <c r="H70" i="4" s="1"/>
  <c r="E70" i="4"/>
  <c r="D70" i="4"/>
  <c r="S70" i="4" s="1"/>
  <c r="T70" i="4" s="1"/>
  <c r="C70" i="4"/>
  <c r="A70" i="4"/>
  <c r="B70" i="4" s="1"/>
  <c r="F69" i="4"/>
  <c r="E69" i="4"/>
  <c r="D69" i="4"/>
  <c r="S69" i="4" s="1"/>
  <c r="T69" i="4" s="1"/>
  <c r="C69" i="4"/>
  <c r="I69" i="4" s="1"/>
  <c r="B69" i="4"/>
  <c r="A69" i="4"/>
  <c r="S68" i="4"/>
  <c r="T68" i="4" s="1"/>
  <c r="F68" i="4"/>
  <c r="E68" i="4"/>
  <c r="L68" i="4" s="1"/>
  <c r="M68" i="4" s="1"/>
  <c r="D68" i="4"/>
  <c r="C68" i="4"/>
  <c r="A68" i="4"/>
  <c r="B68" i="4" s="1"/>
  <c r="J67" i="4"/>
  <c r="H67" i="4"/>
  <c r="F67" i="4"/>
  <c r="E67" i="4"/>
  <c r="L67" i="4" s="1"/>
  <c r="M67" i="4" s="1"/>
  <c r="D67" i="4"/>
  <c r="C67" i="4"/>
  <c r="I67" i="4" s="1"/>
  <c r="A67" i="4"/>
  <c r="B67" i="4" s="1"/>
  <c r="J66" i="4"/>
  <c r="H66" i="4"/>
  <c r="F66" i="4"/>
  <c r="E66" i="4"/>
  <c r="L66" i="4" s="1"/>
  <c r="M66" i="4" s="1"/>
  <c r="D66" i="4"/>
  <c r="C66" i="4"/>
  <c r="I66" i="4" s="1"/>
  <c r="A66" i="4"/>
  <c r="B66" i="4" s="1"/>
  <c r="J65" i="4"/>
  <c r="F65" i="4"/>
  <c r="E65" i="4"/>
  <c r="L65" i="4" s="1"/>
  <c r="M65" i="4" s="1"/>
  <c r="D65" i="4"/>
  <c r="C65" i="4"/>
  <c r="I65" i="4" s="1"/>
  <c r="A65" i="4"/>
  <c r="B65" i="4" s="1"/>
  <c r="F64" i="4"/>
  <c r="H64" i="4" s="1"/>
  <c r="E64" i="4"/>
  <c r="S64" i="4" s="1"/>
  <c r="T64" i="4" s="1"/>
  <c r="D64" i="4"/>
  <c r="C64" i="4"/>
  <c r="A64" i="4"/>
  <c r="B64" i="4" s="1"/>
  <c r="F63" i="4"/>
  <c r="J63" i="4" s="1"/>
  <c r="E63" i="4"/>
  <c r="D63" i="4"/>
  <c r="S63" i="4" s="1"/>
  <c r="T63" i="4" s="1"/>
  <c r="C63" i="4"/>
  <c r="B63" i="4"/>
  <c r="A63" i="4"/>
  <c r="L62" i="4"/>
  <c r="M62" i="4" s="1"/>
  <c r="F62" i="4"/>
  <c r="H62" i="4" s="1"/>
  <c r="E62" i="4"/>
  <c r="D62" i="4"/>
  <c r="C62" i="4"/>
  <c r="G62" i="4" s="1"/>
  <c r="A62" i="4"/>
  <c r="B62" i="4" s="1"/>
  <c r="F61" i="4"/>
  <c r="E61" i="4"/>
  <c r="D61" i="4"/>
  <c r="C61" i="4"/>
  <c r="I61" i="4" s="1"/>
  <c r="A61" i="4"/>
  <c r="B61" i="4" s="1"/>
  <c r="F60" i="4"/>
  <c r="E60" i="4"/>
  <c r="D60" i="4"/>
  <c r="S60" i="4" s="1"/>
  <c r="T60" i="4" s="1"/>
  <c r="C60" i="4"/>
  <c r="G60" i="4" s="1"/>
  <c r="A60" i="4"/>
  <c r="B60" i="4" s="1"/>
  <c r="F59" i="4"/>
  <c r="H59" i="4" s="1"/>
  <c r="E59" i="4"/>
  <c r="D59" i="4"/>
  <c r="S59" i="4" s="1"/>
  <c r="T59" i="4" s="1"/>
  <c r="C59" i="4"/>
  <c r="A59" i="4"/>
  <c r="B59" i="4" s="1"/>
  <c r="F58" i="4"/>
  <c r="H58" i="4" s="1"/>
  <c r="E58" i="4"/>
  <c r="D58" i="4"/>
  <c r="C58" i="4"/>
  <c r="I58" i="4" s="1"/>
  <c r="A58" i="4"/>
  <c r="B58" i="4" s="1"/>
  <c r="J57" i="4"/>
  <c r="F57" i="4"/>
  <c r="E57" i="4"/>
  <c r="D57" i="4"/>
  <c r="C57" i="4"/>
  <c r="I57" i="4" s="1"/>
  <c r="A57" i="4"/>
  <c r="B57" i="4" s="1"/>
  <c r="F56" i="4"/>
  <c r="H56" i="4" s="1"/>
  <c r="E56" i="4"/>
  <c r="D56" i="4"/>
  <c r="L56" i="4" s="1"/>
  <c r="M56" i="4" s="1"/>
  <c r="C56" i="4"/>
  <c r="B56" i="4"/>
  <c r="A56" i="4"/>
  <c r="H55" i="4"/>
  <c r="F55" i="4"/>
  <c r="J55" i="4" s="1"/>
  <c r="E55" i="4"/>
  <c r="L55" i="4" s="1"/>
  <c r="M55" i="4" s="1"/>
  <c r="D55" i="4"/>
  <c r="C55" i="4"/>
  <c r="A55" i="4"/>
  <c r="B55" i="4" s="1"/>
  <c r="F54" i="4"/>
  <c r="E54" i="4"/>
  <c r="D54" i="4"/>
  <c r="C54" i="4"/>
  <c r="A54" i="4"/>
  <c r="B54" i="4" s="1"/>
  <c r="F53" i="4"/>
  <c r="E53" i="4"/>
  <c r="D53" i="4"/>
  <c r="C53" i="4"/>
  <c r="I53" i="4" s="1"/>
  <c r="A53" i="4"/>
  <c r="B53" i="4" s="1"/>
  <c r="S52" i="4"/>
  <c r="T52" i="4" s="1"/>
  <c r="U52" i="4" s="1"/>
  <c r="F52" i="4"/>
  <c r="E52" i="4"/>
  <c r="D52" i="4"/>
  <c r="C52" i="4"/>
  <c r="I52" i="4" s="1"/>
  <c r="A52" i="4"/>
  <c r="B52" i="4" s="1"/>
  <c r="F51" i="4"/>
  <c r="J51" i="4" s="1"/>
  <c r="E51" i="4"/>
  <c r="L51" i="4" s="1"/>
  <c r="M51" i="4" s="1"/>
  <c r="D51" i="4"/>
  <c r="S51" i="4" s="1"/>
  <c r="T51" i="4" s="1"/>
  <c r="U51" i="4" s="1"/>
  <c r="C51" i="4"/>
  <c r="A51" i="4"/>
  <c r="B51" i="4" s="1"/>
  <c r="F50" i="4"/>
  <c r="J50" i="4" s="1"/>
  <c r="E50" i="4"/>
  <c r="D50" i="4"/>
  <c r="C50" i="4"/>
  <c r="A50" i="4"/>
  <c r="B50" i="4" s="1"/>
  <c r="F49" i="4"/>
  <c r="J49" i="4" s="1"/>
  <c r="E49" i="4"/>
  <c r="D49" i="4"/>
  <c r="L49" i="4" s="1"/>
  <c r="M49" i="4" s="1"/>
  <c r="C49" i="4"/>
  <c r="G49" i="4" s="1"/>
  <c r="A49" i="4"/>
  <c r="B49" i="4" s="1"/>
  <c r="F48" i="4"/>
  <c r="H48" i="4" s="1"/>
  <c r="E48" i="4"/>
  <c r="D48" i="4"/>
  <c r="C48" i="4"/>
  <c r="G48" i="4" s="1"/>
  <c r="A48" i="4"/>
  <c r="B48" i="4" s="1"/>
  <c r="F47" i="4"/>
  <c r="E47" i="4"/>
  <c r="D47" i="4"/>
  <c r="C47" i="4"/>
  <c r="I47" i="4" s="1"/>
  <c r="A47" i="4"/>
  <c r="B47" i="4" s="1"/>
  <c r="S46" i="4"/>
  <c r="T46" i="4" s="1"/>
  <c r="F46" i="4"/>
  <c r="J46" i="4" s="1"/>
  <c r="E46" i="4"/>
  <c r="D46" i="4"/>
  <c r="C46" i="4"/>
  <c r="K46" i="4" s="1"/>
  <c r="A46" i="4"/>
  <c r="B46" i="4" s="1"/>
  <c r="F45" i="4"/>
  <c r="J45" i="4" s="1"/>
  <c r="E45" i="4"/>
  <c r="D45" i="4"/>
  <c r="C45" i="4"/>
  <c r="A45" i="4"/>
  <c r="B45" i="4" s="1"/>
  <c r="F44" i="4"/>
  <c r="E44" i="4"/>
  <c r="D44" i="4"/>
  <c r="C44" i="4"/>
  <c r="I44" i="4" s="1"/>
  <c r="A44" i="4"/>
  <c r="B44" i="4" s="1"/>
  <c r="F43" i="4"/>
  <c r="E43" i="4"/>
  <c r="D43" i="4"/>
  <c r="S43" i="4" s="1"/>
  <c r="T43" i="4" s="1"/>
  <c r="C43" i="4"/>
  <c r="I43" i="4" s="1"/>
  <c r="A43" i="4"/>
  <c r="B43" i="4" s="1"/>
  <c r="F42" i="4"/>
  <c r="H42" i="4" s="1"/>
  <c r="E42" i="4"/>
  <c r="L42" i="4" s="1"/>
  <c r="M42" i="4" s="1"/>
  <c r="D42" i="4"/>
  <c r="C42" i="4"/>
  <c r="G42" i="4" s="1"/>
  <c r="A42" i="4"/>
  <c r="B42" i="4" s="1"/>
  <c r="F41" i="4"/>
  <c r="H41" i="4" s="1"/>
  <c r="E41" i="4"/>
  <c r="D41" i="4"/>
  <c r="C41" i="4"/>
  <c r="G41" i="4" s="1"/>
  <c r="A41" i="4"/>
  <c r="B41" i="4" s="1"/>
  <c r="F40" i="4"/>
  <c r="H40" i="4" s="1"/>
  <c r="E40" i="4"/>
  <c r="D40" i="4"/>
  <c r="C40" i="4"/>
  <c r="G40" i="4" s="1"/>
  <c r="A40" i="4"/>
  <c r="B40" i="4" s="1"/>
  <c r="F39" i="4"/>
  <c r="H39" i="4" s="1"/>
  <c r="E39" i="4"/>
  <c r="D39" i="4"/>
  <c r="C39" i="4"/>
  <c r="I39" i="4" s="1"/>
  <c r="A39" i="4"/>
  <c r="B39" i="4" s="1"/>
  <c r="F38" i="4"/>
  <c r="J38" i="4" s="1"/>
  <c r="E38" i="4"/>
  <c r="D38" i="4"/>
  <c r="C38" i="4"/>
  <c r="A38" i="4"/>
  <c r="B38" i="4" s="1"/>
  <c r="F37" i="4"/>
  <c r="J37" i="4" s="1"/>
  <c r="E37" i="4"/>
  <c r="D37" i="4"/>
  <c r="C37" i="4"/>
  <c r="B37" i="4"/>
  <c r="A37" i="4"/>
  <c r="F36" i="4"/>
  <c r="E36" i="4"/>
  <c r="D36" i="4"/>
  <c r="C36" i="4"/>
  <c r="I36" i="4" s="1"/>
  <c r="A36" i="4"/>
  <c r="B36" i="4" s="1"/>
  <c r="F35" i="4"/>
  <c r="E35" i="4"/>
  <c r="D35" i="4"/>
  <c r="C35" i="4"/>
  <c r="G35" i="4" s="1"/>
  <c r="A35" i="4"/>
  <c r="B35" i="4" s="1"/>
  <c r="F34" i="4"/>
  <c r="J34" i="4" s="1"/>
  <c r="E34" i="4"/>
  <c r="S34" i="4" s="1"/>
  <c r="T34" i="4" s="1"/>
  <c r="U34" i="4" s="1"/>
  <c r="D34" i="4"/>
  <c r="C34" i="4"/>
  <c r="A34" i="4"/>
  <c r="B34" i="4" s="1"/>
  <c r="F33" i="4"/>
  <c r="J33" i="4" s="1"/>
  <c r="E33" i="4"/>
  <c r="L33" i="4" s="1"/>
  <c r="M33" i="4" s="1"/>
  <c r="Q33" i="4" s="1"/>
  <c r="D33" i="4"/>
  <c r="C33" i="4"/>
  <c r="G33" i="4" s="1"/>
  <c r="A33" i="4"/>
  <c r="B33" i="4" s="1"/>
  <c r="F32" i="4"/>
  <c r="E32" i="4"/>
  <c r="D32" i="4"/>
  <c r="C32" i="4"/>
  <c r="I32" i="4" s="1"/>
  <c r="A32" i="4"/>
  <c r="B32" i="4" s="1"/>
  <c r="F31" i="4"/>
  <c r="H31" i="4" s="1"/>
  <c r="E31" i="4"/>
  <c r="D31" i="4"/>
  <c r="C31" i="4"/>
  <c r="G31" i="4" s="1"/>
  <c r="A31" i="4"/>
  <c r="B31" i="4" s="1"/>
  <c r="F30" i="4"/>
  <c r="H30" i="4" s="1"/>
  <c r="E30" i="4"/>
  <c r="D30" i="4"/>
  <c r="C30" i="4"/>
  <c r="I30" i="4" s="1"/>
  <c r="A30" i="4"/>
  <c r="B30" i="4" s="1"/>
  <c r="F29" i="4"/>
  <c r="E29" i="4"/>
  <c r="D29" i="4"/>
  <c r="S29" i="4" s="1"/>
  <c r="T29" i="4" s="1"/>
  <c r="C29" i="4"/>
  <c r="A29" i="4"/>
  <c r="B29" i="4" s="1"/>
  <c r="F28" i="4"/>
  <c r="J28" i="4" s="1"/>
  <c r="E28" i="4"/>
  <c r="D28" i="4"/>
  <c r="C28" i="4"/>
  <c r="G28" i="4" s="1"/>
  <c r="A28" i="4"/>
  <c r="B28" i="4" s="1"/>
  <c r="F27" i="4"/>
  <c r="J27" i="4" s="1"/>
  <c r="E27" i="4"/>
  <c r="D27" i="4"/>
  <c r="C27" i="4"/>
  <c r="I27" i="4" s="1"/>
  <c r="A27" i="4"/>
  <c r="B27" i="4" s="1"/>
  <c r="F26" i="4"/>
  <c r="H26" i="4" s="1"/>
  <c r="E26" i="4"/>
  <c r="D26" i="4"/>
  <c r="C26" i="4"/>
  <c r="G26" i="4" s="1"/>
  <c r="A26" i="4"/>
  <c r="B26" i="4" s="1"/>
  <c r="F25" i="4"/>
  <c r="H25" i="4" s="1"/>
  <c r="E25" i="4"/>
  <c r="D25" i="4"/>
  <c r="C25" i="4"/>
  <c r="A25" i="4"/>
  <c r="B25" i="4" s="1"/>
  <c r="F24" i="4"/>
  <c r="E24" i="4"/>
  <c r="L24" i="4" s="1"/>
  <c r="M24" i="4" s="1"/>
  <c r="D24" i="4"/>
  <c r="C24" i="4"/>
  <c r="I24" i="4" s="1"/>
  <c r="A24" i="4"/>
  <c r="B24" i="4" s="1"/>
  <c r="F23" i="4"/>
  <c r="J23" i="4" s="1"/>
  <c r="E23" i="4"/>
  <c r="D23" i="4"/>
  <c r="C23" i="4"/>
  <c r="A23" i="4"/>
  <c r="B23" i="4" s="1"/>
  <c r="F22" i="4"/>
  <c r="H22" i="4" s="1"/>
  <c r="E22" i="4"/>
  <c r="D22" i="4"/>
  <c r="C22" i="4"/>
  <c r="I22" i="4" s="1"/>
  <c r="A22" i="4"/>
  <c r="B22" i="4" s="1"/>
  <c r="F21" i="4"/>
  <c r="E21" i="4"/>
  <c r="D21" i="4"/>
  <c r="S21" i="4" s="1"/>
  <c r="T21" i="4" s="1"/>
  <c r="U21" i="4" s="1"/>
  <c r="C21" i="4"/>
  <c r="A21" i="4"/>
  <c r="B21" i="4" s="1"/>
  <c r="H20" i="4"/>
  <c r="F20" i="4"/>
  <c r="J20" i="4" s="1"/>
  <c r="E20" i="4"/>
  <c r="L20" i="4" s="1"/>
  <c r="M20" i="4" s="1"/>
  <c r="Q20" i="4" s="1"/>
  <c r="D20" i="4"/>
  <c r="S20" i="4" s="1"/>
  <c r="T20" i="4" s="1"/>
  <c r="U20" i="4" s="1"/>
  <c r="C20" i="4"/>
  <c r="I20" i="4" s="1"/>
  <c r="A20" i="4"/>
  <c r="B20" i="4" s="1"/>
  <c r="F19" i="4"/>
  <c r="J19" i="4" s="1"/>
  <c r="E19" i="4"/>
  <c r="D19" i="4"/>
  <c r="C19" i="4"/>
  <c r="A19" i="4"/>
  <c r="B19" i="4" s="1"/>
  <c r="F18" i="4"/>
  <c r="H18" i="4" s="1"/>
  <c r="E18" i="4"/>
  <c r="D18" i="4"/>
  <c r="C18" i="4"/>
  <c r="A18" i="4"/>
  <c r="B18" i="4" s="1"/>
  <c r="F17" i="4"/>
  <c r="E17" i="4"/>
  <c r="D17" i="4"/>
  <c r="C17" i="4"/>
  <c r="G17" i="4" s="1"/>
  <c r="A17" i="4"/>
  <c r="B17" i="4" s="1"/>
  <c r="F16" i="4"/>
  <c r="J16" i="4" s="1"/>
  <c r="E16" i="4"/>
  <c r="D16" i="4"/>
  <c r="C16" i="4"/>
  <c r="G16" i="4" s="1"/>
  <c r="A16" i="4"/>
  <c r="B16" i="4" s="1"/>
  <c r="F15" i="4"/>
  <c r="J15" i="4" s="1"/>
  <c r="E15" i="4"/>
  <c r="D15" i="4"/>
  <c r="C15" i="4"/>
  <c r="I15" i="4" s="1"/>
  <c r="A15" i="4"/>
  <c r="B15" i="4" s="1"/>
  <c r="F14" i="4"/>
  <c r="J14" i="4" s="1"/>
  <c r="E14" i="4"/>
  <c r="D14" i="4"/>
  <c r="C14" i="4"/>
  <c r="I14" i="4" s="1"/>
  <c r="A14" i="4"/>
  <c r="B14" i="4" s="1"/>
  <c r="F13" i="4"/>
  <c r="H13" i="4" s="1"/>
  <c r="E13" i="4"/>
  <c r="D13" i="4"/>
  <c r="C13" i="4"/>
  <c r="A13" i="4"/>
  <c r="B13" i="4" s="1"/>
  <c r="F12" i="4"/>
  <c r="J12" i="4" s="1"/>
  <c r="E12" i="4"/>
  <c r="D12" i="4"/>
  <c r="C12" i="4"/>
  <c r="A12" i="4"/>
  <c r="B12" i="4" s="1"/>
  <c r="F11" i="4"/>
  <c r="H11" i="4" s="1"/>
  <c r="E11" i="4"/>
  <c r="D11" i="4"/>
  <c r="C11" i="4"/>
  <c r="B11" i="4"/>
  <c r="A11" i="4"/>
  <c r="F10" i="4"/>
  <c r="J10" i="4" s="1"/>
  <c r="E10" i="4"/>
  <c r="D10" i="4"/>
  <c r="C10" i="4"/>
  <c r="I10" i="4" s="1"/>
  <c r="A10" i="4"/>
  <c r="B10" i="4" s="1"/>
  <c r="F9" i="4"/>
  <c r="H9" i="4" s="1"/>
  <c r="E9" i="4"/>
  <c r="D9" i="4"/>
  <c r="C9" i="4"/>
  <c r="K9" i="4" s="1"/>
  <c r="A9" i="4"/>
  <c r="B9" i="4" s="1"/>
  <c r="F8" i="4"/>
  <c r="H8" i="4" s="1"/>
  <c r="E8" i="4"/>
  <c r="D8" i="4"/>
  <c r="C8" i="4"/>
  <c r="K8" i="4" s="1"/>
  <c r="A8" i="4"/>
  <c r="B8" i="4" s="1"/>
  <c r="F7" i="4"/>
  <c r="E7" i="4"/>
  <c r="D7" i="4"/>
  <c r="C7" i="4"/>
  <c r="G7" i="4" s="1"/>
  <c r="A7" i="4"/>
  <c r="B7" i="4" s="1"/>
  <c r="F6" i="4"/>
  <c r="E6" i="4"/>
  <c r="L6" i="4" s="1"/>
  <c r="M6" i="4" s="1"/>
  <c r="D6" i="4"/>
  <c r="C6" i="4"/>
  <c r="A6" i="4"/>
  <c r="B6" i="4" s="1"/>
  <c r="F5" i="4"/>
  <c r="J5" i="4" s="1"/>
  <c r="E5" i="4"/>
  <c r="D5" i="4"/>
  <c r="C5" i="4"/>
  <c r="G5" i="4" s="1"/>
  <c r="A5" i="4"/>
  <c r="B5" i="4" s="1"/>
  <c r="F4" i="4"/>
  <c r="J4" i="4" s="1"/>
  <c r="E4" i="4"/>
  <c r="D4" i="4"/>
  <c r="S4" i="4" s="1"/>
  <c r="T4" i="4" s="1"/>
  <c r="U4" i="4" s="1"/>
  <c r="C4" i="4"/>
  <c r="G4" i="4" s="1"/>
  <c r="A4" i="4"/>
  <c r="B4" i="4" s="1"/>
  <c r="F3" i="4"/>
  <c r="E3" i="4"/>
  <c r="D3" i="4"/>
  <c r="C3" i="4"/>
  <c r="A3" i="4"/>
  <c r="I5" i="4" l="1"/>
  <c r="G197" i="4"/>
  <c r="I142" i="4"/>
  <c r="K155" i="4"/>
  <c r="I125" i="4"/>
  <c r="I141" i="4"/>
  <c r="I33" i="4"/>
  <c r="G53" i="4"/>
  <c r="G128" i="4"/>
  <c r="K32" i="4"/>
  <c r="K76" i="4"/>
  <c r="G105" i="4"/>
  <c r="K119" i="4"/>
  <c r="K171" i="4"/>
  <c r="G82" i="4"/>
  <c r="I185" i="4"/>
  <c r="G61" i="4"/>
  <c r="K118" i="4"/>
  <c r="Q199" i="4"/>
  <c r="U199" i="4"/>
  <c r="J199" i="4"/>
  <c r="K199" i="4"/>
  <c r="N199" i="4" s="1"/>
  <c r="G199" i="4"/>
  <c r="G14" i="4"/>
  <c r="S13" i="4"/>
  <c r="T13" i="4" s="1"/>
  <c r="U13" i="4" s="1"/>
  <c r="L23" i="4"/>
  <c r="M23" i="4" s="1"/>
  <c r="L26" i="4"/>
  <c r="M26" i="4" s="1"/>
  <c r="S47" i="4"/>
  <c r="T47" i="4" s="1"/>
  <c r="K59" i="4"/>
  <c r="L60" i="4"/>
  <c r="M60" i="4" s="1"/>
  <c r="I62" i="4"/>
  <c r="S75" i="4"/>
  <c r="T75" i="4" s="1"/>
  <c r="U75" i="4" s="1"/>
  <c r="S81" i="4"/>
  <c r="T81" i="4" s="1"/>
  <c r="U81" i="4" s="1"/>
  <c r="L97" i="4"/>
  <c r="M97" i="4" s="1"/>
  <c r="L98" i="4"/>
  <c r="M98" i="4" s="1"/>
  <c r="S104" i="4"/>
  <c r="T104" i="4" s="1"/>
  <c r="U104" i="4" s="1"/>
  <c r="L106" i="4"/>
  <c r="M106" i="4" s="1"/>
  <c r="Q106" i="4" s="1"/>
  <c r="G114" i="4"/>
  <c r="H124" i="4"/>
  <c r="L132" i="4"/>
  <c r="M132" i="4" s="1"/>
  <c r="Q132" i="4" s="1"/>
  <c r="L141" i="4"/>
  <c r="M141" i="4" s="1"/>
  <c r="Q141" i="4" s="1"/>
  <c r="L153" i="4"/>
  <c r="M153" i="4" s="1"/>
  <c r="Q153" i="4" s="1"/>
  <c r="H154" i="4"/>
  <c r="L157" i="4"/>
  <c r="M157" i="4" s="1"/>
  <c r="K160" i="4"/>
  <c r="L166" i="4"/>
  <c r="M166" i="4" s="1"/>
  <c r="S167" i="4"/>
  <c r="T167" i="4" s="1"/>
  <c r="L169" i="4"/>
  <c r="M169" i="4" s="1"/>
  <c r="S174" i="4"/>
  <c r="T174" i="4" s="1"/>
  <c r="G175" i="4"/>
  <c r="L187" i="4"/>
  <c r="M187" i="4" s="1"/>
  <c r="K188" i="4"/>
  <c r="N188" i="4" s="1"/>
  <c r="I189" i="4"/>
  <c r="L196" i="4"/>
  <c r="M196" i="4" s="1"/>
  <c r="Q196" i="4" s="1"/>
  <c r="S9" i="4"/>
  <c r="T9" i="4" s="1"/>
  <c r="L12" i="4"/>
  <c r="M12" i="4" s="1"/>
  <c r="L16" i="4"/>
  <c r="M16" i="4" s="1"/>
  <c r="S28" i="4"/>
  <c r="T28" i="4" s="1"/>
  <c r="U28" i="4" s="1"/>
  <c r="S38" i="4"/>
  <c r="T38" i="4" s="1"/>
  <c r="S50" i="4"/>
  <c r="T50" i="4" s="1"/>
  <c r="H51" i="4"/>
  <c r="S73" i="4"/>
  <c r="T73" i="4" s="1"/>
  <c r="U73" i="4" s="1"/>
  <c r="H82" i="4"/>
  <c r="L86" i="4"/>
  <c r="M86" i="4" s="1"/>
  <c r="Q86" i="4" s="1"/>
  <c r="H87" i="4"/>
  <c r="I97" i="4"/>
  <c r="G98" i="4"/>
  <c r="L103" i="4"/>
  <c r="M103" i="4" s="1"/>
  <c r="H105" i="4"/>
  <c r="L109" i="4"/>
  <c r="M109" i="4" s="1"/>
  <c r="S117" i="4"/>
  <c r="T117" i="4" s="1"/>
  <c r="G119" i="4"/>
  <c r="K125" i="4"/>
  <c r="L131" i="4"/>
  <c r="M131" i="4" s="1"/>
  <c r="Q131" i="4" s="1"/>
  <c r="H132" i="4"/>
  <c r="I134" i="4"/>
  <c r="S140" i="4"/>
  <c r="T140" i="4" s="1"/>
  <c r="U140" i="4" s="1"/>
  <c r="L151" i="4"/>
  <c r="M151" i="4" s="1"/>
  <c r="L152" i="4"/>
  <c r="M152" i="4" s="1"/>
  <c r="L156" i="4"/>
  <c r="M156" i="4" s="1"/>
  <c r="G168" i="4"/>
  <c r="L173" i="4"/>
  <c r="M173" i="4" s="1"/>
  <c r="L185" i="4"/>
  <c r="M185" i="4" s="1"/>
  <c r="Q185" i="4" s="1"/>
  <c r="L186" i="4"/>
  <c r="M186" i="4" s="1"/>
  <c r="K192" i="4"/>
  <c r="H79" i="4"/>
  <c r="G80" i="4"/>
  <c r="I82" i="4"/>
  <c r="J96" i="4"/>
  <c r="H98" i="4"/>
  <c r="G167" i="4"/>
  <c r="L172" i="4"/>
  <c r="M172" i="4" s="1"/>
  <c r="L184" i="4"/>
  <c r="M184" i="4" s="1"/>
  <c r="Q184" i="4" s="1"/>
  <c r="L8" i="4"/>
  <c r="M8" i="4" s="1"/>
  <c r="S30" i="4"/>
  <c r="T30" i="4" s="1"/>
  <c r="U30" i="4" s="1"/>
  <c r="I31" i="4"/>
  <c r="K37" i="4"/>
  <c r="S40" i="4"/>
  <c r="T40" i="4" s="1"/>
  <c r="K54" i="4"/>
  <c r="J59" i="4"/>
  <c r="S72" i="4"/>
  <c r="T72" i="4" s="1"/>
  <c r="U72" i="4" s="1"/>
  <c r="L89" i="4"/>
  <c r="M89" i="4" s="1"/>
  <c r="H90" i="4"/>
  <c r="S96" i="4"/>
  <c r="T96" i="4" s="1"/>
  <c r="I102" i="4"/>
  <c r="J103" i="4"/>
  <c r="L107" i="4"/>
  <c r="M107" i="4" s="1"/>
  <c r="Q107" i="4" s="1"/>
  <c r="K124" i="4"/>
  <c r="L125" i="4"/>
  <c r="M125" i="4" s="1"/>
  <c r="Q125" i="4" s="1"/>
  <c r="J131" i="4"/>
  <c r="S138" i="4"/>
  <c r="T138" i="4" s="1"/>
  <c r="U138" i="4" s="1"/>
  <c r="S148" i="4"/>
  <c r="T148" i="4" s="1"/>
  <c r="U148" i="4" s="1"/>
  <c r="L150" i="4"/>
  <c r="M150" i="4" s="1"/>
  <c r="G151" i="4"/>
  <c r="I152" i="4"/>
  <c r="G156" i="4"/>
  <c r="L162" i="4"/>
  <c r="M162" i="4" s="1"/>
  <c r="H165" i="4"/>
  <c r="G173" i="4"/>
  <c r="L177" i="4"/>
  <c r="M177" i="4" s="1"/>
  <c r="I181" i="4"/>
  <c r="G67" i="4"/>
  <c r="G77" i="4"/>
  <c r="G94" i="4"/>
  <c r="G117" i="4"/>
  <c r="I126" i="4"/>
  <c r="G144" i="4"/>
  <c r="G172" i="4"/>
  <c r="G184" i="4"/>
  <c r="K29" i="4"/>
  <c r="S48" i="4"/>
  <c r="T48" i="4" s="1"/>
  <c r="K51" i="4"/>
  <c r="N51" i="4" s="1"/>
  <c r="S53" i="4"/>
  <c r="T53" i="4" s="1"/>
  <c r="U53" i="4" s="1"/>
  <c r="L57" i="4"/>
  <c r="M57" i="4" s="1"/>
  <c r="Q57" i="4" s="1"/>
  <c r="K99" i="4"/>
  <c r="L100" i="4"/>
  <c r="M100" i="4" s="1"/>
  <c r="K106" i="4"/>
  <c r="L111" i="4"/>
  <c r="M111" i="4" s="1"/>
  <c r="S112" i="4"/>
  <c r="T112" i="4" s="1"/>
  <c r="L124" i="4"/>
  <c r="M124" i="4" s="1"/>
  <c r="S136" i="4"/>
  <c r="T136" i="4" s="1"/>
  <c r="U136" i="4" s="1"/>
  <c r="H139" i="4"/>
  <c r="S142" i="4"/>
  <c r="T142" i="4" s="1"/>
  <c r="H150" i="4"/>
  <c r="L154" i="4"/>
  <c r="M154" i="4" s="1"/>
  <c r="J162" i="4"/>
  <c r="K166" i="4"/>
  <c r="N166" i="4" s="1"/>
  <c r="O166" i="4" s="1"/>
  <c r="L175" i="4"/>
  <c r="M175" i="4" s="1"/>
  <c r="Q175" i="4" s="1"/>
  <c r="J190" i="4"/>
  <c r="L193" i="4"/>
  <c r="M193" i="4" s="1"/>
  <c r="K194" i="4"/>
  <c r="N194" i="4" s="1"/>
  <c r="S197" i="4"/>
  <c r="T197" i="4" s="1"/>
  <c r="U197" i="4" s="1"/>
  <c r="L17" i="4"/>
  <c r="M17" i="4" s="1"/>
  <c r="K27" i="4"/>
  <c r="S65" i="4"/>
  <c r="T65" i="4" s="1"/>
  <c r="H149" i="4"/>
  <c r="K93" i="4"/>
  <c r="N93" i="4" s="1"/>
  <c r="O93" i="4" s="1"/>
  <c r="I93" i="4"/>
  <c r="S6" i="4"/>
  <c r="T6" i="4" s="1"/>
  <c r="K12" i="4"/>
  <c r="N12" i="4" s="1"/>
  <c r="O12" i="4" s="1"/>
  <c r="L32" i="4"/>
  <c r="M32" i="4" s="1"/>
  <c r="I35" i="4"/>
  <c r="S39" i="4"/>
  <c r="T39" i="4" s="1"/>
  <c r="S45" i="4"/>
  <c r="T45" i="4" s="1"/>
  <c r="U45" i="4" s="1"/>
  <c r="I54" i="4"/>
  <c r="S57" i="4"/>
  <c r="T57" i="4" s="1"/>
  <c r="J58" i="4"/>
  <c r="I59" i="4"/>
  <c r="K60" i="4"/>
  <c r="N60" i="4" s="1"/>
  <c r="O60" i="4" s="1"/>
  <c r="Z60" i="4" s="1"/>
  <c r="S94" i="4"/>
  <c r="T94" i="4" s="1"/>
  <c r="S105" i="4"/>
  <c r="T105" i="4" s="1"/>
  <c r="U105" i="4" s="1"/>
  <c r="S132" i="4"/>
  <c r="T132" i="4" s="1"/>
  <c r="U132" i="4" s="1"/>
  <c r="J169" i="4"/>
  <c r="H169" i="4"/>
  <c r="I195" i="4"/>
  <c r="K195" i="4"/>
  <c r="N195" i="4" s="1"/>
  <c r="L30" i="4"/>
  <c r="M30" i="4" s="1"/>
  <c r="I56" i="4"/>
  <c r="G56" i="4"/>
  <c r="H63" i="4"/>
  <c r="J64" i="4"/>
  <c r="L73" i="4"/>
  <c r="M73" i="4" s="1"/>
  <c r="N88" i="4"/>
  <c r="S106" i="4"/>
  <c r="T106" i="4" s="1"/>
  <c r="U106" i="4" s="1"/>
  <c r="H123" i="4"/>
  <c r="K123" i="4"/>
  <c r="J123" i="4"/>
  <c r="S130" i="4"/>
  <c r="T130" i="4" s="1"/>
  <c r="U130" i="4" s="1"/>
  <c r="L130" i="4"/>
  <c r="M130" i="4" s="1"/>
  <c r="Q130" i="4" s="1"/>
  <c r="I177" i="4"/>
  <c r="G177" i="4"/>
  <c r="K190" i="4"/>
  <c r="I190" i="4"/>
  <c r="G190" i="4"/>
  <c r="K33" i="4"/>
  <c r="L37" i="4"/>
  <c r="M37" i="4" s="1"/>
  <c r="Q37" i="4" s="1"/>
  <c r="K38" i="4"/>
  <c r="J39" i="4"/>
  <c r="K70" i="4"/>
  <c r="I70" i="4"/>
  <c r="L72" i="4"/>
  <c r="M72" i="4" s="1"/>
  <c r="H74" i="4"/>
  <c r="K85" i="4"/>
  <c r="N85" i="4" s="1"/>
  <c r="I85" i="4"/>
  <c r="I100" i="4"/>
  <c r="G100" i="4"/>
  <c r="K115" i="4"/>
  <c r="I115" i="4"/>
  <c r="K153" i="4"/>
  <c r="N153" i="4" s="1"/>
  <c r="I153" i="4"/>
  <c r="J181" i="4"/>
  <c r="H181" i="4"/>
  <c r="J186" i="4"/>
  <c r="K186" i="4"/>
  <c r="N186" i="4" s="1"/>
  <c r="O186" i="4" s="1"/>
  <c r="H186" i="4"/>
  <c r="L10" i="4"/>
  <c r="M10" i="4" s="1"/>
  <c r="Q10" i="4" s="1"/>
  <c r="L22" i="4"/>
  <c r="M22" i="4" s="1"/>
  <c r="Q22" i="4" s="1"/>
  <c r="H4" i="4"/>
  <c r="H5" i="4"/>
  <c r="L11" i="4"/>
  <c r="M11" i="4" s="1"/>
  <c r="H12" i="4"/>
  <c r="S16" i="4"/>
  <c r="T16" i="4" s="1"/>
  <c r="U16" i="4" s="1"/>
  <c r="S35" i="4"/>
  <c r="T35" i="4" s="1"/>
  <c r="U35" i="4" s="1"/>
  <c r="L36" i="4"/>
  <c r="M36" i="4" s="1"/>
  <c r="L44" i="4"/>
  <c r="M44" i="4" s="1"/>
  <c r="Q44" i="4" s="1"/>
  <c r="L48" i="4"/>
  <c r="K49" i="4"/>
  <c r="N49" i="4" s="1"/>
  <c r="L50" i="4"/>
  <c r="M50" i="4" s="1"/>
  <c r="K52" i="4"/>
  <c r="S54" i="4"/>
  <c r="T54" i="4" s="1"/>
  <c r="S55" i="4"/>
  <c r="T55" i="4" s="1"/>
  <c r="K69" i="4"/>
  <c r="G69" i="4"/>
  <c r="H94" i="4"/>
  <c r="J94" i="4"/>
  <c r="G101" i="4"/>
  <c r="I107" i="4"/>
  <c r="N132" i="4"/>
  <c r="O132" i="4" s="1"/>
  <c r="AI132" i="4" s="1"/>
  <c r="L136" i="4"/>
  <c r="M136" i="4" s="1"/>
  <c r="S145" i="4"/>
  <c r="T145" i="4" s="1"/>
  <c r="L18" i="4"/>
  <c r="M18" i="4" s="1"/>
  <c r="Q18" i="4" s="1"/>
  <c r="G9" i="4"/>
  <c r="G10" i="4"/>
  <c r="J30" i="4"/>
  <c r="G37" i="4"/>
  <c r="I49" i="4"/>
  <c r="G51" i="4"/>
  <c r="K68" i="4"/>
  <c r="N68" i="4" s="1"/>
  <c r="O68" i="4" s="1"/>
  <c r="I79" i="4"/>
  <c r="K79" i="4"/>
  <c r="N79" i="4" s="1"/>
  <c r="O79" i="4" s="1"/>
  <c r="AD79" i="4" s="1"/>
  <c r="G93" i="4"/>
  <c r="L99" i="4"/>
  <c r="M99" i="4" s="1"/>
  <c r="G106" i="4"/>
  <c r="S120" i="4"/>
  <c r="T120" i="4" s="1"/>
  <c r="U120" i="4" s="1"/>
  <c r="L120" i="4"/>
  <c r="M120" i="4" s="1"/>
  <c r="J122" i="4"/>
  <c r="H122" i="4"/>
  <c r="G139" i="4"/>
  <c r="I139" i="4"/>
  <c r="K165" i="4"/>
  <c r="I165" i="4"/>
  <c r="L31" i="4"/>
  <c r="M31" i="4" s="1"/>
  <c r="S12" i="4"/>
  <c r="T12" i="4" s="1"/>
  <c r="J8" i="4"/>
  <c r="J9" i="4"/>
  <c r="H10" i="4"/>
  <c r="J11" i="4"/>
  <c r="K24" i="4"/>
  <c r="N24" i="4" s="1"/>
  <c r="G29" i="4"/>
  <c r="G36" i="4"/>
  <c r="I48" i="4"/>
  <c r="H50" i="4"/>
  <c r="L52" i="4"/>
  <c r="M52" i="4" s="1"/>
  <c r="J56" i="4"/>
  <c r="K57" i="4"/>
  <c r="N57" i="4" s="1"/>
  <c r="O57" i="4" s="1"/>
  <c r="Z57" i="4" s="1"/>
  <c r="G59" i="4"/>
  <c r="L61" i="4"/>
  <c r="M61" i="4" s="1"/>
  <c r="Q61" i="4" s="1"/>
  <c r="S67" i="4"/>
  <c r="T67" i="4" s="1"/>
  <c r="L69" i="4"/>
  <c r="M69" i="4" s="1"/>
  <c r="Q69" i="4" s="1"/>
  <c r="S79" i="4"/>
  <c r="T79" i="4" s="1"/>
  <c r="U79" i="4" s="1"/>
  <c r="K81" i="4"/>
  <c r="I81" i="4"/>
  <c r="G88" i="4"/>
  <c r="S89" i="4"/>
  <c r="T89" i="4" s="1"/>
  <c r="I91" i="4"/>
  <c r="H92" i="4"/>
  <c r="I106" i="4"/>
  <c r="K109" i="4"/>
  <c r="N109" i="4" s="1"/>
  <c r="G109" i="4"/>
  <c r="L110" i="4"/>
  <c r="M110" i="4" s="1"/>
  <c r="H113" i="4"/>
  <c r="K113" i="4"/>
  <c r="K133" i="4"/>
  <c r="N133" i="4" s="1"/>
  <c r="AA133" i="4" s="1"/>
  <c r="AB133" i="4" s="1"/>
  <c r="AC133" i="4" s="1"/>
  <c r="I133" i="4"/>
  <c r="J158" i="4"/>
  <c r="H158" i="4"/>
  <c r="G170" i="4"/>
  <c r="L183" i="4"/>
  <c r="M183" i="4" s="1"/>
  <c r="S183" i="4"/>
  <c r="T183" i="4" s="1"/>
  <c r="U183" i="4" s="1"/>
  <c r="J83" i="4"/>
  <c r="H83" i="4"/>
  <c r="J182" i="4"/>
  <c r="H182" i="4"/>
  <c r="H19" i="4"/>
  <c r="K5" i="4"/>
  <c r="L14" i="4"/>
  <c r="M14" i="4" s="1"/>
  <c r="Q14" i="4" s="1"/>
  <c r="S19" i="4"/>
  <c r="T19" i="4" s="1"/>
  <c r="U19" i="4" s="1"/>
  <c r="H27" i="4"/>
  <c r="S33" i="4"/>
  <c r="T33" i="4" s="1"/>
  <c r="U33" i="4" s="1"/>
  <c r="L46" i="4"/>
  <c r="M46" i="4" s="1"/>
  <c r="K48" i="4"/>
  <c r="N48" i="4" s="1"/>
  <c r="S49" i="4"/>
  <c r="T49" i="4" s="1"/>
  <c r="U49" i="4" s="1"/>
  <c r="I51" i="4"/>
  <c r="G54" i="4"/>
  <c r="K56" i="4"/>
  <c r="N56" i="4" s="1"/>
  <c r="L63" i="4"/>
  <c r="M63" i="4" s="1"/>
  <c r="L64" i="4"/>
  <c r="M64" i="4" s="1"/>
  <c r="Q64" i="4" s="1"/>
  <c r="H69" i="4"/>
  <c r="J69" i="4"/>
  <c r="G70" i="4"/>
  <c r="K74" i="4"/>
  <c r="N74" i="4" s="1"/>
  <c r="I74" i="4"/>
  <c r="G74" i="4"/>
  <c r="G85" i="4"/>
  <c r="K94" i="4"/>
  <c r="N94" i="4" s="1"/>
  <c r="G99" i="4"/>
  <c r="G115" i="4"/>
  <c r="J140" i="4"/>
  <c r="H140" i="4"/>
  <c r="I149" i="4"/>
  <c r="K149" i="4"/>
  <c r="N149" i="4" s="1"/>
  <c r="I150" i="4"/>
  <c r="K150" i="4"/>
  <c r="N150" i="4" s="1"/>
  <c r="O150" i="4" s="1"/>
  <c r="G153" i="4"/>
  <c r="J157" i="4"/>
  <c r="H157" i="4"/>
  <c r="S121" i="4"/>
  <c r="T121" i="4" s="1"/>
  <c r="S128" i="4"/>
  <c r="T128" i="4" s="1"/>
  <c r="S141" i="4"/>
  <c r="T141" i="4" s="1"/>
  <c r="S144" i="4"/>
  <c r="T144" i="4" s="1"/>
  <c r="S146" i="4"/>
  <c r="T146" i="4" s="1"/>
  <c r="U146" i="4" s="1"/>
  <c r="S147" i="4"/>
  <c r="T147" i="4" s="1"/>
  <c r="S154" i="4"/>
  <c r="T154" i="4" s="1"/>
  <c r="U154" i="4" s="1"/>
  <c r="K176" i="4"/>
  <c r="K196" i="4"/>
  <c r="N196" i="4" s="1"/>
  <c r="O196" i="4" s="1"/>
  <c r="K78" i="4"/>
  <c r="N78" i="4" s="1"/>
  <c r="O78" i="4" s="1"/>
  <c r="L81" i="4"/>
  <c r="M81" i="4" s="1"/>
  <c r="Q81" i="4" s="1"/>
  <c r="S85" i="4"/>
  <c r="T85" i="4" s="1"/>
  <c r="U85" i="4" s="1"/>
  <c r="K90" i="4"/>
  <c r="K96" i="4"/>
  <c r="N96" i="4" s="1"/>
  <c r="O96" i="4" s="1"/>
  <c r="P96" i="4" s="1"/>
  <c r="R96" i="4" s="1"/>
  <c r="W96" i="4" s="1"/>
  <c r="X96" i="4" s="1"/>
  <c r="Y96" i="4" s="1"/>
  <c r="K121" i="4"/>
  <c r="N121" i="4" s="1"/>
  <c r="O121" i="4" s="1"/>
  <c r="S133" i="4"/>
  <c r="T133" i="4" s="1"/>
  <c r="L142" i="4"/>
  <c r="M142" i="4" s="1"/>
  <c r="L148" i="4"/>
  <c r="M148" i="4" s="1"/>
  <c r="H153" i="4"/>
  <c r="N155" i="4"/>
  <c r="AA155" i="4" s="1"/>
  <c r="AB155" i="4" s="1"/>
  <c r="AC155" i="4" s="1"/>
  <c r="L159" i="4"/>
  <c r="M159" i="4" s="1"/>
  <c r="Q159" i="4" s="1"/>
  <c r="S160" i="4"/>
  <c r="T160" i="4" s="1"/>
  <c r="S162" i="4"/>
  <c r="T162" i="4" s="1"/>
  <c r="U162" i="4" s="1"/>
  <c r="S165" i="4"/>
  <c r="T165" i="4" s="1"/>
  <c r="J170" i="4"/>
  <c r="L176" i="4"/>
  <c r="M176" i="4" s="1"/>
  <c r="Q176" i="4" s="1"/>
  <c r="L189" i="4"/>
  <c r="M189" i="4" s="1"/>
  <c r="K191" i="4"/>
  <c r="S196" i="4"/>
  <c r="T196" i="4" s="1"/>
  <c r="U196" i="4" s="1"/>
  <c r="I197" i="4"/>
  <c r="N145" i="4"/>
  <c r="O145" i="4" s="1"/>
  <c r="L53" i="4"/>
  <c r="M53" i="4" s="1"/>
  <c r="K62" i="4"/>
  <c r="N62" i="4" s="1"/>
  <c r="O62" i="4" s="1"/>
  <c r="L84" i="4"/>
  <c r="M84" i="4" s="1"/>
  <c r="Q84" i="4" s="1"/>
  <c r="S86" i="4"/>
  <c r="T86" i="4" s="1"/>
  <c r="L87" i="4"/>
  <c r="M87" i="4" s="1"/>
  <c r="S88" i="4"/>
  <c r="T88" i="4" s="1"/>
  <c r="U88" i="4" s="1"/>
  <c r="S91" i="4"/>
  <c r="T91" i="4" s="1"/>
  <c r="S95" i="4"/>
  <c r="T95" i="4" s="1"/>
  <c r="U95" i="4" s="1"/>
  <c r="H99" i="4"/>
  <c r="K103" i="4"/>
  <c r="N103" i="4" s="1"/>
  <c r="H106" i="4"/>
  <c r="L113" i="4"/>
  <c r="M113" i="4" s="1"/>
  <c r="K114" i="4"/>
  <c r="K122" i="4"/>
  <c r="N122" i="4" s="1"/>
  <c r="H125" i="4"/>
  <c r="G126" i="4"/>
  <c r="L134" i="4"/>
  <c r="M134" i="4" s="1"/>
  <c r="Q134" i="4" s="1"/>
  <c r="K136" i="4"/>
  <c r="N136" i="4" s="1"/>
  <c r="H141" i="4"/>
  <c r="I147" i="4"/>
  <c r="I160" i="4"/>
  <c r="K168" i="4"/>
  <c r="G176" i="4"/>
  <c r="S178" i="4"/>
  <c r="T178" i="4" s="1"/>
  <c r="U178" i="4" s="1"/>
  <c r="L179" i="4"/>
  <c r="M179" i="4" s="1"/>
  <c r="H189" i="4"/>
  <c r="G192" i="4"/>
  <c r="I194" i="4"/>
  <c r="K64" i="4"/>
  <c r="N64" i="4" s="1"/>
  <c r="O64" i="4" s="1"/>
  <c r="AD64" i="4" s="1"/>
  <c r="K67" i="4"/>
  <c r="N67" i="4" s="1"/>
  <c r="I78" i="4"/>
  <c r="G90" i="4"/>
  <c r="L92" i="4"/>
  <c r="M92" i="4" s="1"/>
  <c r="S93" i="4"/>
  <c r="T93" i="4" s="1"/>
  <c r="G96" i="4"/>
  <c r="K98" i="4"/>
  <c r="N98" i="4" s="1"/>
  <c r="AA98" i="4" s="1"/>
  <c r="AB98" i="4" s="1"/>
  <c r="AC98" i="4" s="1"/>
  <c r="I112" i="4"/>
  <c r="L114" i="4"/>
  <c r="M114" i="4" s="1"/>
  <c r="Q114" i="4" s="1"/>
  <c r="L115" i="4"/>
  <c r="M115" i="4" s="1"/>
  <c r="Q115" i="4" s="1"/>
  <c r="K117" i="4"/>
  <c r="N117" i="4" s="1"/>
  <c r="L137" i="4"/>
  <c r="M137" i="4" s="1"/>
  <c r="L138" i="4"/>
  <c r="M138" i="4" s="1"/>
  <c r="Q138" i="4" s="1"/>
  <c r="S139" i="4"/>
  <c r="T139" i="4" s="1"/>
  <c r="K140" i="4"/>
  <c r="N140" i="4" s="1"/>
  <c r="O140" i="4" s="1"/>
  <c r="S150" i="4"/>
  <c r="T150" i="4" s="1"/>
  <c r="U150" i="4" s="1"/>
  <c r="K158" i="4"/>
  <c r="N158" i="4" s="1"/>
  <c r="AA158" i="4" s="1"/>
  <c r="AB158" i="4" s="1"/>
  <c r="AC158" i="4" s="1"/>
  <c r="L167" i="4"/>
  <c r="M167" i="4" s="1"/>
  <c r="L168" i="4"/>
  <c r="M168" i="4" s="1"/>
  <c r="Q168" i="4" s="1"/>
  <c r="L170" i="4"/>
  <c r="M170" i="4" s="1"/>
  <c r="K182" i="4"/>
  <c r="G198" i="4"/>
  <c r="L118" i="4"/>
  <c r="M118" i="4" s="1"/>
  <c r="S119" i="4"/>
  <c r="T119" i="4" s="1"/>
  <c r="U119" i="4" s="1"/>
  <c r="N128" i="4"/>
  <c r="AA128" i="4" s="1"/>
  <c r="AB128" i="4" s="1"/>
  <c r="AC128" i="4" s="1"/>
  <c r="S157" i="4"/>
  <c r="T157" i="4" s="1"/>
  <c r="U157" i="4" s="1"/>
  <c r="S158" i="4"/>
  <c r="T158" i="4" s="1"/>
  <c r="L171" i="4"/>
  <c r="M171" i="4" s="1"/>
  <c r="Q171" i="4" s="1"/>
  <c r="S172" i="4"/>
  <c r="T172" i="4" s="1"/>
  <c r="U172" i="4" s="1"/>
  <c r="K178" i="4"/>
  <c r="Q63" i="4"/>
  <c r="U67" i="4"/>
  <c r="U48" i="4"/>
  <c r="U50" i="4"/>
  <c r="Q56" i="4"/>
  <c r="Q50" i="4"/>
  <c r="U54" i="4"/>
  <c r="U55" i="4"/>
  <c r="U70" i="4"/>
  <c r="Q49" i="4"/>
  <c r="Q55" i="4"/>
  <c r="U59" i="4"/>
  <c r="U63" i="4"/>
  <c r="U83" i="4"/>
  <c r="M48" i="4"/>
  <c r="Q53" i="4"/>
  <c r="Q77" i="4"/>
  <c r="U57" i="4"/>
  <c r="G63" i="4"/>
  <c r="I63" i="4"/>
  <c r="K75" i="4"/>
  <c r="N75" i="4" s="1"/>
  <c r="I75" i="4"/>
  <c r="G75" i="4"/>
  <c r="L76" i="4"/>
  <c r="M76" i="4" s="1"/>
  <c r="S76" i="4"/>
  <c r="T76" i="4" s="1"/>
  <c r="I84" i="4"/>
  <c r="K84" i="4"/>
  <c r="N84" i="4" s="1"/>
  <c r="G84" i="4"/>
  <c r="U92" i="4"/>
  <c r="N33" i="4"/>
  <c r="AA33" i="4" s="1"/>
  <c r="AB33" i="4" s="1"/>
  <c r="AC33" i="4" s="1"/>
  <c r="Q60" i="4"/>
  <c r="I4" i="4"/>
  <c r="S8" i="4"/>
  <c r="T8" i="4" s="1"/>
  <c r="I9" i="4"/>
  <c r="K11" i="4"/>
  <c r="N11" i="4" s="1"/>
  <c r="O11" i="4" s="1"/>
  <c r="Z11" i="4" s="1"/>
  <c r="I12" i="4"/>
  <c r="K23" i="4"/>
  <c r="N23" i="4" s="1"/>
  <c r="H32" i="4"/>
  <c r="H34" i="4"/>
  <c r="L43" i="4"/>
  <c r="M43" i="4" s="1"/>
  <c r="L45" i="4"/>
  <c r="M45" i="4" s="1"/>
  <c r="H49" i="4"/>
  <c r="K50" i="4"/>
  <c r="N50" i="4" s="1"/>
  <c r="Q51" i="4"/>
  <c r="L54" i="4"/>
  <c r="M54" i="4" s="1"/>
  <c r="S56" i="4"/>
  <c r="T56" i="4" s="1"/>
  <c r="H57" i="4"/>
  <c r="L59" i="4"/>
  <c r="M59" i="4" s="1"/>
  <c r="J60" i="4"/>
  <c r="H60" i="4"/>
  <c r="K61" i="4"/>
  <c r="H65" i="4"/>
  <c r="G71" i="4"/>
  <c r="I71" i="4"/>
  <c r="Q73" i="4"/>
  <c r="Q74" i="4"/>
  <c r="Q83" i="4"/>
  <c r="Q100" i="4"/>
  <c r="U103" i="4"/>
  <c r="N8" i="4"/>
  <c r="O8" i="4" s="1"/>
  <c r="H16" i="4"/>
  <c r="S17" i="4"/>
  <c r="T17" i="4" s="1"/>
  <c r="S18" i="4"/>
  <c r="T18" i="4" s="1"/>
  <c r="U18" i="4" s="1"/>
  <c r="S23" i="4"/>
  <c r="T23" i="4" s="1"/>
  <c r="U23" i="4" s="1"/>
  <c r="L28" i="4"/>
  <c r="M28" i="4" s="1"/>
  <c r="Q28" i="4" s="1"/>
  <c r="L41" i="4"/>
  <c r="M41" i="4" s="1"/>
  <c r="S61" i="4"/>
  <c r="T61" i="4" s="1"/>
  <c r="S66" i="4"/>
  <c r="T66" i="4" s="1"/>
  <c r="Q66" i="4"/>
  <c r="U68" i="4"/>
  <c r="Q71" i="4"/>
  <c r="H72" i="4"/>
  <c r="J72" i="4"/>
  <c r="Q80" i="4"/>
  <c r="U86" i="4"/>
  <c r="K89" i="4"/>
  <c r="N89" i="4" s="1"/>
  <c r="G92" i="4"/>
  <c r="I92" i="4"/>
  <c r="K92" i="4"/>
  <c r="N92" i="4" s="1"/>
  <c r="L101" i="4"/>
  <c r="M101" i="4" s="1"/>
  <c r="S101" i="4"/>
  <c r="T101" i="4" s="1"/>
  <c r="J32" i="4"/>
  <c r="I64" i="4"/>
  <c r="Q67" i="4"/>
  <c r="U69" i="4"/>
  <c r="J75" i="4"/>
  <c r="H75" i="4"/>
  <c r="N76" i="4"/>
  <c r="J78" i="4"/>
  <c r="H78" i="4"/>
  <c r="J84" i="4"/>
  <c r="H84" i="4"/>
  <c r="Q85" i="4"/>
  <c r="U112" i="4"/>
  <c r="I26" i="4"/>
  <c r="L29" i="4"/>
  <c r="L40" i="4"/>
  <c r="M40" i="4" s="1"/>
  <c r="H53" i="4"/>
  <c r="K55" i="4"/>
  <c r="N55" i="4" s="1"/>
  <c r="H61" i="4"/>
  <c r="Q62" i="4"/>
  <c r="U64" i="4"/>
  <c r="I68" i="4"/>
  <c r="G68" i="4"/>
  <c r="Q72" i="4"/>
  <c r="G73" i="4"/>
  <c r="K73" i="4"/>
  <c r="N73" i="4" s="1"/>
  <c r="I73" i="4"/>
  <c r="Q75" i="4"/>
  <c r="U80" i="4"/>
  <c r="G83" i="4"/>
  <c r="K83" i="4"/>
  <c r="N83" i="4" s="1"/>
  <c r="I83" i="4"/>
  <c r="Q89" i="4"/>
  <c r="G95" i="4"/>
  <c r="K95" i="4"/>
  <c r="N95" i="4" s="1"/>
  <c r="I95" i="4"/>
  <c r="Q103" i="4"/>
  <c r="L4" i="4"/>
  <c r="M4" i="4" s="1"/>
  <c r="Q4" i="4" s="1"/>
  <c r="S5" i="4"/>
  <c r="T5" i="4" s="1"/>
  <c r="L9" i="4"/>
  <c r="M9" i="4" s="1"/>
  <c r="Q9" i="4" s="1"/>
  <c r="G11" i="4"/>
  <c r="S14" i="4"/>
  <c r="T14" i="4" s="1"/>
  <c r="U14" i="4" s="1"/>
  <c r="K16" i="4"/>
  <c r="N16" i="4" s="1"/>
  <c r="AA16" i="4" s="1"/>
  <c r="AB16" i="4" s="1"/>
  <c r="AC16" i="4" s="1"/>
  <c r="L21" i="4"/>
  <c r="M21" i="4" s="1"/>
  <c r="G22" i="4"/>
  <c r="G23" i="4"/>
  <c r="G24" i="4"/>
  <c r="AA24" i="4" s="1"/>
  <c r="AB24" i="4" s="1"/>
  <c r="AC24" i="4" s="1"/>
  <c r="J25" i="4"/>
  <c r="J26" i="4"/>
  <c r="S32" i="4"/>
  <c r="T32" i="4" s="1"/>
  <c r="U32" i="4" s="1"/>
  <c r="H33" i="4"/>
  <c r="K35" i="4"/>
  <c r="S36" i="4"/>
  <c r="T36" i="4" s="1"/>
  <c r="S37" i="4"/>
  <c r="T37" i="4" s="1"/>
  <c r="I41" i="4"/>
  <c r="I42" i="4"/>
  <c r="K45" i="4"/>
  <c r="N45" i="4" s="1"/>
  <c r="G45" i="4"/>
  <c r="L47" i="4"/>
  <c r="M47" i="4" s="1"/>
  <c r="Q47" i="4" s="1"/>
  <c r="G50" i="4"/>
  <c r="J52" i="4"/>
  <c r="Q52" i="4"/>
  <c r="S62" i="4"/>
  <c r="T62" i="4" s="1"/>
  <c r="K63" i="4"/>
  <c r="N63" i="4" s="1"/>
  <c r="Q65" i="4"/>
  <c r="Q88" i="4"/>
  <c r="J89" i="4"/>
  <c r="H89" i="4"/>
  <c r="S90" i="4"/>
  <c r="T90" i="4" s="1"/>
  <c r="L90" i="4"/>
  <c r="M90" i="4" s="1"/>
  <c r="S100" i="4"/>
  <c r="T100" i="4" s="1"/>
  <c r="Q146" i="4"/>
  <c r="S7" i="4"/>
  <c r="T7" i="4" s="1"/>
  <c r="I7" i="4"/>
  <c r="G8" i="4"/>
  <c r="S10" i="4"/>
  <c r="T10" i="4" s="1"/>
  <c r="U10" i="4" s="1"/>
  <c r="I40" i="4"/>
  <c r="J41" i="4"/>
  <c r="K44" i="4"/>
  <c r="G44" i="4"/>
  <c r="H47" i="4"/>
  <c r="J47" i="4"/>
  <c r="G52" i="4"/>
  <c r="J53" i="4"/>
  <c r="H54" i="4"/>
  <c r="J54" i="4"/>
  <c r="G57" i="4"/>
  <c r="I60" i="4"/>
  <c r="U60" i="4"/>
  <c r="Q68" i="4"/>
  <c r="K71" i="4"/>
  <c r="N71" i="4" s="1"/>
  <c r="Q79" i="4"/>
  <c r="Q87" i="4"/>
  <c r="U91" i="4"/>
  <c r="U128" i="4"/>
  <c r="H23" i="4"/>
  <c r="H28" i="4"/>
  <c r="L7" i="4"/>
  <c r="M7" i="4" s="1"/>
  <c r="I11" i="4"/>
  <c r="G12" i="4"/>
  <c r="L13" i="4"/>
  <c r="M13" i="4" s="1"/>
  <c r="Q13" i="4" s="1"/>
  <c r="S15" i="4"/>
  <c r="T15" i="4" s="1"/>
  <c r="U15" i="4" s="1"/>
  <c r="I23" i="4"/>
  <c r="I29" i="4"/>
  <c r="L34" i="4"/>
  <c r="M34" i="4" s="1"/>
  <c r="Q34" i="4" s="1"/>
  <c r="L35" i="4"/>
  <c r="M35" i="4" s="1"/>
  <c r="J40" i="4"/>
  <c r="K43" i="4"/>
  <c r="N43" i="4" s="1"/>
  <c r="O43" i="4" s="1"/>
  <c r="AH43" i="4" s="1"/>
  <c r="G43" i="4"/>
  <c r="S44" i="4"/>
  <c r="T44" i="4" s="1"/>
  <c r="U44" i="4" s="1"/>
  <c r="J48" i="4"/>
  <c r="I50" i="4"/>
  <c r="O51" i="4"/>
  <c r="H52" i="4"/>
  <c r="K53" i="4"/>
  <c r="N53" i="4" s="1"/>
  <c r="G55" i="4"/>
  <c r="I55" i="4"/>
  <c r="L58" i="4"/>
  <c r="M58" i="4" s="1"/>
  <c r="S58" i="4"/>
  <c r="T58" i="4" s="1"/>
  <c r="J61" i="4"/>
  <c r="G64" i="4"/>
  <c r="U65" i="4"/>
  <c r="J68" i="4"/>
  <c r="H68" i="4"/>
  <c r="L70" i="4"/>
  <c r="M70" i="4" s="1"/>
  <c r="K72" i="4"/>
  <c r="N72" i="4" s="1"/>
  <c r="I72" i="4"/>
  <c r="G72" i="4"/>
  <c r="J73" i="4"/>
  <c r="H73" i="4"/>
  <c r="S82" i="4"/>
  <c r="T82" i="4" s="1"/>
  <c r="L82" i="4"/>
  <c r="M82" i="4" s="1"/>
  <c r="L38" i="4"/>
  <c r="M38" i="4" s="1"/>
  <c r="L39" i="4"/>
  <c r="M39" i="4" s="1"/>
  <c r="Q39" i="4" s="1"/>
  <c r="J62" i="4"/>
  <c r="G65" i="4"/>
  <c r="J70" i="4"/>
  <c r="S74" i="4"/>
  <c r="T74" i="4" s="1"/>
  <c r="I76" i="4"/>
  <c r="K77" i="4"/>
  <c r="N77" i="4" s="1"/>
  <c r="S78" i="4"/>
  <c r="T78" i="4" s="1"/>
  <c r="L91" i="4"/>
  <c r="M91" i="4" s="1"/>
  <c r="I110" i="4"/>
  <c r="G110" i="4"/>
  <c r="K110" i="4"/>
  <c r="N110" i="4" s="1"/>
  <c r="U117" i="4"/>
  <c r="Q121" i="4"/>
  <c r="Q148" i="4"/>
  <c r="G58" i="4"/>
  <c r="G66" i="4"/>
  <c r="J71" i="4"/>
  <c r="S71" i="4"/>
  <c r="T71" i="4" s="1"/>
  <c r="S77" i="4"/>
  <c r="T77" i="4" s="1"/>
  <c r="K86" i="4"/>
  <c r="N86" i="4" s="1"/>
  <c r="U96" i="4"/>
  <c r="J97" i="4"/>
  <c r="H97" i="4"/>
  <c r="U111" i="4"/>
  <c r="U114" i="4"/>
  <c r="Q149" i="4"/>
  <c r="G81" i="4"/>
  <c r="O85" i="4"/>
  <c r="U93" i="4"/>
  <c r="Q104" i="4"/>
  <c r="J107" i="4"/>
  <c r="H107" i="4"/>
  <c r="J110" i="4"/>
  <c r="H110" i="4"/>
  <c r="U141" i="4"/>
  <c r="K65" i="4"/>
  <c r="N65" i="4" s="1"/>
  <c r="J86" i="4"/>
  <c r="I89" i="4"/>
  <c r="G89" i="4"/>
  <c r="U89" i="4"/>
  <c r="Q92" i="4"/>
  <c r="U94" i="4"/>
  <c r="U97" i="4"/>
  <c r="Q99" i="4"/>
  <c r="Q109" i="4"/>
  <c r="Q111" i="4"/>
  <c r="K58" i="4"/>
  <c r="K66" i="4"/>
  <c r="N66" i="4" s="1"/>
  <c r="H76" i="4"/>
  <c r="J80" i="4"/>
  <c r="H86" i="4"/>
  <c r="J88" i="4"/>
  <c r="H88" i="4"/>
  <c r="J95" i="4"/>
  <c r="H95" i="4"/>
  <c r="Q98" i="4"/>
  <c r="L102" i="4"/>
  <c r="M102" i="4" s="1"/>
  <c r="S102" i="4"/>
  <c r="T102" i="4" s="1"/>
  <c r="G104" i="4"/>
  <c r="K104" i="4"/>
  <c r="N104" i="4" s="1"/>
  <c r="I104" i="4"/>
  <c r="L108" i="4"/>
  <c r="M108" i="4" s="1"/>
  <c r="S108" i="4"/>
  <c r="T108" i="4" s="1"/>
  <c r="Q117" i="4"/>
  <c r="J76" i="4"/>
  <c r="J77" i="4"/>
  <c r="K80" i="4"/>
  <c r="N80" i="4" s="1"/>
  <c r="H81" i="4"/>
  <c r="N82" i="4"/>
  <c r="S87" i="4"/>
  <c r="T87" i="4" s="1"/>
  <c r="N90" i="4"/>
  <c r="Q95" i="4"/>
  <c r="U110" i="4"/>
  <c r="S126" i="4"/>
  <c r="T126" i="4" s="1"/>
  <c r="L126" i="4"/>
  <c r="M126" i="4" s="1"/>
  <c r="S129" i="4"/>
  <c r="T129" i="4" s="1"/>
  <c r="L129" i="4"/>
  <c r="M129" i="4" s="1"/>
  <c r="Q143" i="4"/>
  <c r="G78" i="4"/>
  <c r="H85" i="4"/>
  <c r="G86" i="4"/>
  <c r="H93" i="4"/>
  <c r="Q97" i="4"/>
  <c r="I103" i="4"/>
  <c r="L112" i="4"/>
  <c r="M112" i="4" s="1"/>
  <c r="I118" i="4"/>
  <c r="G118" i="4"/>
  <c r="L119" i="4"/>
  <c r="M119" i="4" s="1"/>
  <c r="Q128" i="4"/>
  <c r="H151" i="4"/>
  <c r="K151" i="4"/>
  <c r="N151" i="4" s="1"/>
  <c r="J151" i="4"/>
  <c r="K91" i="4"/>
  <c r="V96" i="4"/>
  <c r="I111" i="4"/>
  <c r="G111" i="4"/>
  <c r="G113" i="4"/>
  <c r="I113" i="4"/>
  <c r="Q118" i="4"/>
  <c r="Q120" i="4"/>
  <c r="S122" i="4"/>
  <c r="T122" i="4" s="1"/>
  <c r="L122" i="4"/>
  <c r="M122" i="4" s="1"/>
  <c r="J128" i="4"/>
  <c r="H128" i="4"/>
  <c r="U149" i="4"/>
  <c r="Q152" i="4"/>
  <c r="I87" i="4"/>
  <c r="H100" i="4"/>
  <c r="J101" i="4"/>
  <c r="K102" i="4"/>
  <c r="N102" i="4" s="1"/>
  <c r="K105" i="4"/>
  <c r="N105" i="4" s="1"/>
  <c r="J108" i="4"/>
  <c r="Q113" i="4"/>
  <c r="L116" i="4"/>
  <c r="M116" i="4" s="1"/>
  <c r="S116" i="4"/>
  <c r="T116" i="4" s="1"/>
  <c r="J118" i="4"/>
  <c r="H118" i="4"/>
  <c r="G120" i="4"/>
  <c r="K120" i="4"/>
  <c r="N120" i="4" s="1"/>
  <c r="U147" i="4"/>
  <c r="U151" i="4"/>
  <c r="K156" i="4"/>
  <c r="N156" i="4" s="1"/>
  <c r="I88" i="4"/>
  <c r="K97" i="4"/>
  <c r="N97" i="4" s="1"/>
  <c r="K100" i="4"/>
  <c r="N100" i="4" s="1"/>
  <c r="K101" i="4"/>
  <c r="N101" i="4" s="1"/>
  <c r="K107" i="4"/>
  <c r="N107" i="4" s="1"/>
  <c r="Q110" i="4"/>
  <c r="J115" i="4"/>
  <c r="H115" i="4"/>
  <c r="U121" i="4"/>
  <c r="U139" i="4"/>
  <c r="Q144" i="4"/>
  <c r="K87" i="4"/>
  <c r="N87" i="4" s="1"/>
  <c r="S109" i="4"/>
  <c r="T109" i="4" s="1"/>
  <c r="U137" i="4"/>
  <c r="U142" i="4"/>
  <c r="O155" i="4"/>
  <c r="S98" i="4"/>
  <c r="T98" i="4" s="1"/>
  <c r="S99" i="4"/>
  <c r="T99" i="4" s="1"/>
  <c r="U118" i="4"/>
  <c r="S123" i="4"/>
  <c r="T123" i="4" s="1"/>
  <c r="L123" i="4"/>
  <c r="N126" i="4"/>
  <c r="G131" i="4"/>
  <c r="I131" i="4"/>
  <c r="K131" i="4"/>
  <c r="N131" i="4" s="1"/>
  <c r="H156" i="4"/>
  <c r="J156" i="4"/>
  <c r="L127" i="4"/>
  <c r="M127" i="4" s="1"/>
  <c r="S127" i="4"/>
  <c r="T127" i="4" s="1"/>
  <c r="J129" i="4"/>
  <c r="H129" i="4"/>
  <c r="U133" i="4"/>
  <c r="Q136" i="4"/>
  <c r="Q140" i="4"/>
  <c r="G148" i="4"/>
  <c r="I148" i="4"/>
  <c r="U160" i="4"/>
  <c r="K112" i="4"/>
  <c r="N112" i="4" s="1"/>
  <c r="G124" i="4"/>
  <c r="J127" i="4"/>
  <c r="K129" i="4"/>
  <c r="N129" i="4" s="1"/>
  <c r="G132" i="4"/>
  <c r="AJ132" i="4"/>
  <c r="AK132" i="4" s="1"/>
  <c r="I137" i="4"/>
  <c r="G137" i="4"/>
  <c r="J142" i="4"/>
  <c r="H142" i="4"/>
  <c r="U145" i="4"/>
  <c r="Q151" i="4"/>
  <c r="U155" i="4"/>
  <c r="Q156" i="4"/>
  <c r="U163" i="4"/>
  <c r="I108" i="4"/>
  <c r="H109" i="4"/>
  <c r="I116" i="4"/>
  <c r="H117" i="4"/>
  <c r="H119" i="4"/>
  <c r="I121" i="4"/>
  <c r="Q124" i="4"/>
  <c r="H127" i="4"/>
  <c r="I130" i="4"/>
  <c r="G130" i="4"/>
  <c r="K134" i="4"/>
  <c r="N134" i="4" s="1"/>
  <c r="Q137" i="4"/>
  <c r="I145" i="4"/>
  <c r="G145" i="4"/>
  <c r="Q150" i="4"/>
  <c r="S107" i="4"/>
  <c r="T107" i="4" s="1"/>
  <c r="S115" i="4"/>
  <c r="T115" i="4" s="1"/>
  <c r="J116" i="4"/>
  <c r="J119" i="4"/>
  <c r="J121" i="4"/>
  <c r="K127" i="4"/>
  <c r="J137" i="4"/>
  <c r="H137" i="4"/>
  <c r="L139" i="4"/>
  <c r="M139" i="4" s="1"/>
  <c r="U144" i="4"/>
  <c r="Q154" i="4"/>
  <c r="Q157" i="4"/>
  <c r="K162" i="4"/>
  <c r="I162" i="4"/>
  <c r="G162" i="4"/>
  <c r="K108" i="4"/>
  <c r="N108" i="4" s="1"/>
  <c r="K116" i="4"/>
  <c r="G122" i="4"/>
  <c r="G123" i="4"/>
  <c r="I129" i="4"/>
  <c r="G129" i="4"/>
  <c r="U131" i="4"/>
  <c r="L135" i="4"/>
  <c r="M135" i="4" s="1"/>
  <c r="S135" i="4"/>
  <c r="T135" i="4" s="1"/>
  <c r="Q142" i="4"/>
  <c r="N144" i="4"/>
  <c r="Q145" i="4"/>
  <c r="Q155" i="4"/>
  <c r="U165" i="4"/>
  <c r="I124" i="4"/>
  <c r="S125" i="4"/>
  <c r="T125" i="4" s="1"/>
  <c r="H126" i="4"/>
  <c r="I127" i="4"/>
  <c r="I132" i="4"/>
  <c r="J134" i="4"/>
  <c r="H134" i="4"/>
  <c r="G140" i="4"/>
  <c r="AA140" i="4" s="1"/>
  <c r="AB140" i="4" s="1"/>
  <c r="AC140" i="4" s="1"/>
  <c r="I140" i="4"/>
  <c r="K142" i="4"/>
  <c r="N142" i="4" s="1"/>
  <c r="S143" i="4"/>
  <c r="T143" i="4" s="1"/>
  <c r="J145" i="4"/>
  <c r="H145" i="4"/>
  <c r="L147" i="4"/>
  <c r="M147" i="4" s="1"/>
  <c r="K148" i="4"/>
  <c r="N148" i="4" s="1"/>
  <c r="H155" i="4"/>
  <c r="J155" i="4"/>
  <c r="U158" i="4"/>
  <c r="K138" i="4"/>
  <c r="N138" i="4" s="1"/>
  <c r="K146" i="4"/>
  <c r="N146" i="4" s="1"/>
  <c r="S156" i="4"/>
  <c r="T156" i="4" s="1"/>
  <c r="Q170" i="4"/>
  <c r="K139" i="4"/>
  <c r="K147" i="4"/>
  <c r="S152" i="4"/>
  <c r="T152" i="4" s="1"/>
  <c r="Q158" i="4"/>
  <c r="U159" i="4"/>
  <c r="G163" i="4"/>
  <c r="K163" i="4"/>
  <c r="N163" i="4" s="1"/>
  <c r="I163" i="4"/>
  <c r="Q167" i="4"/>
  <c r="Q169" i="4"/>
  <c r="I135" i="4"/>
  <c r="H136" i="4"/>
  <c r="K141" i="4"/>
  <c r="N141" i="4" s="1"/>
  <c r="I143" i="4"/>
  <c r="H144" i="4"/>
  <c r="I159" i="4"/>
  <c r="G159" i="4"/>
  <c r="I128" i="4"/>
  <c r="S134" i="4"/>
  <c r="T134" i="4" s="1"/>
  <c r="J135" i="4"/>
  <c r="I136" i="4"/>
  <c r="G138" i="4"/>
  <c r="J143" i="4"/>
  <c r="I144" i="4"/>
  <c r="G146" i="4"/>
  <c r="G150" i="4"/>
  <c r="H152" i="4"/>
  <c r="S153" i="4"/>
  <c r="T153" i="4" s="1"/>
  <c r="G154" i="4"/>
  <c r="I155" i="4"/>
  <c r="Q162" i="4"/>
  <c r="K135" i="4"/>
  <c r="K143" i="4"/>
  <c r="N143" i="4" s="1"/>
  <c r="U170" i="4"/>
  <c r="K154" i="4"/>
  <c r="N154" i="4" s="1"/>
  <c r="J159" i="4"/>
  <c r="H159" i="4"/>
  <c r="L161" i="4"/>
  <c r="M161" i="4" s="1"/>
  <c r="S161" i="4"/>
  <c r="T161" i="4" s="1"/>
  <c r="AI166" i="4"/>
  <c r="AJ166" i="4" s="1"/>
  <c r="AK166" i="4" s="1"/>
  <c r="K152" i="4"/>
  <c r="N152" i="4" s="1"/>
  <c r="L160" i="4"/>
  <c r="M160" i="4" s="1"/>
  <c r="Q163" i="4"/>
  <c r="L165" i="4"/>
  <c r="M165" i="4" s="1"/>
  <c r="S168" i="4"/>
  <c r="T168" i="4" s="1"/>
  <c r="Q179" i="4"/>
  <c r="S180" i="4"/>
  <c r="T180" i="4" s="1"/>
  <c r="L180" i="4"/>
  <c r="M180" i="4" s="1"/>
  <c r="G157" i="4"/>
  <c r="G161" i="4"/>
  <c r="I166" i="4"/>
  <c r="AH166" i="4" s="1"/>
  <c r="Q172" i="4"/>
  <c r="O188" i="4"/>
  <c r="H168" i="4"/>
  <c r="J168" i="4"/>
  <c r="I171" i="4"/>
  <c r="G171" i="4"/>
  <c r="U171" i="4"/>
  <c r="Q166" i="4"/>
  <c r="U167" i="4"/>
  <c r="U174" i="4"/>
  <c r="I158" i="4"/>
  <c r="K161" i="4"/>
  <c r="J163" i="4"/>
  <c r="L164" i="4"/>
  <c r="M164" i="4" s="1"/>
  <c r="S164" i="4"/>
  <c r="T164" i="4" s="1"/>
  <c r="J166" i="4"/>
  <c r="AD166" i="4" s="1"/>
  <c r="H167" i="4"/>
  <c r="S169" i="4"/>
  <c r="T169" i="4" s="1"/>
  <c r="K170" i="4"/>
  <c r="N170" i="4" s="1"/>
  <c r="K157" i="4"/>
  <c r="N157" i="4" s="1"/>
  <c r="H160" i="4"/>
  <c r="H171" i="4"/>
  <c r="H172" i="4"/>
  <c r="Q173" i="4"/>
  <c r="J177" i="4"/>
  <c r="H177" i="4"/>
  <c r="J171" i="4"/>
  <c r="K167" i="4"/>
  <c r="I169" i="4"/>
  <c r="K173" i="4"/>
  <c r="N173" i="4" s="1"/>
  <c r="L174" i="4"/>
  <c r="M174" i="4" s="1"/>
  <c r="L178" i="4"/>
  <c r="M178" i="4" s="1"/>
  <c r="H180" i="4"/>
  <c r="J180" i="4"/>
  <c r="G164" i="4"/>
  <c r="S173" i="4"/>
  <c r="T173" i="4" s="1"/>
  <c r="I174" i="4"/>
  <c r="S179" i="4"/>
  <c r="T179" i="4" s="1"/>
  <c r="S190" i="4"/>
  <c r="T190" i="4" s="1"/>
  <c r="L190" i="4"/>
  <c r="M190" i="4" s="1"/>
  <c r="U193" i="4"/>
  <c r="L195" i="4"/>
  <c r="M195" i="4" s="1"/>
  <c r="S195" i="4"/>
  <c r="T195" i="4" s="1"/>
  <c r="K169" i="4"/>
  <c r="N169" i="4" s="1"/>
  <c r="H179" i="4"/>
  <c r="J179" i="4"/>
  <c r="L181" i="4"/>
  <c r="M181" i="4" s="1"/>
  <c r="S181" i="4"/>
  <c r="T181" i="4" s="1"/>
  <c r="Q187" i="4"/>
  <c r="K172" i="4"/>
  <c r="N172" i="4" s="1"/>
  <c r="J174" i="4"/>
  <c r="U175" i="4"/>
  <c r="K177" i="4"/>
  <c r="N177" i="4" s="1"/>
  <c r="K179" i="4"/>
  <c r="N179" i="4" s="1"/>
  <c r="L182" i="4"/>
  <c r="M182" i="4" s="1"/>
  <c r="S182" i="4"/>
  <c r="T182" i="4" s="1"/>
  <c r="Q183" i="4"/>
  <c r="Q186" i="4"/>
  <c r="U191" i="4"/>
  <c r="U198" i="4"/>
  <c r="K164" i="4"/>
  <c r="N164" i="4" s="1"/>
  <c r="H173" i="4"/>
  <c r="G174" i="4"/>
  <c r="J175" i="4"/>
  <c r="G180" i="4"/>
  <c r="K180" i="4"/>
  <c r="N180" i="4" s="1"/>
  <c r="J183" i="4"/>
  <c r="H183" i="4"/>
  <c r="J185" i="4"/>
  <c r="H185" i="4"/>
  <c r="U186" i="4"/>
  <c r="H174" i="4"/>
  <c r="K175" i="4"/>
  <c r="N175" i="4" s="1"/>
  <c r="H176" i="4"/>
  <c r="Q177" i="4"/>
  <c r="J178" i="4"/>
  <c r="H178" i="4"/>
  <c r="G183" i="4"/>
  <c r="S187" i="4"/>
  <c r="T187" i="4" s="1"/>
  <c r="G188" i="4"/>
  <c r="AA188" i="4" s="1"/>
  <c r="AB188" i="4" s="1"/>
  <c r="AC188" i="4" s="1"/>
  <c r="Q189" i="4"/>
  <c r="G191" i="4"/>
  <c r="Q194" i="4"/>
  <c r="AA197" i="4"/>
  <c r="AB197" i="4" s="1"/>
  <c r="AC197" i="4" s="1"/>
  <c r="O197" i="4"/>
  <c r="G178" i="4"/>
  <c r="G179" i="4"/>
  <c r="I182" i="4"/>
  <c r="K184" i="4"/>
  <c r="G187" i="4"/>
  <c r="H193" i="4"/>
  <c r="K181" i="4"/>
  <c r="S184" i="4"/>
  <c r="T184" i="4" s="1"/>
  <c r="J187" i="4"/>
  <c r="U188" i="4"/>
  <c r="U189" i="4"/>
  <c r="L191" i="4"/>
  <c r="M191" i="4" s="1"/>
  <c r="J193" i="4"/>
  <c r="S194" i="4"/>
  <c r="T194" i="4" s="1"/>
  <c r="K187" i="4"/>
  <c r="N187" i="4" s="1"/>
  <c r="H188" i="4"/>
  <c r="K193" i="4"/>
  <c r="N193" i="4" s="1"/>
  <c r="K183" i="4"/>
  <c r="N183" i="4" s="1"/>
  <c r="H184" i="4"/>
  <c r="K185" i="4"/>
  <c r="N185" i="4" s="1"/>
  <c r="I188" i="4"/>
  <c r="I191" i="4"/>
  <c r="L192" i="4"/>
  <c r="M192" i="4" s="1"/>
  <c r="S192" i="4"/>
  <c r="T192" i="4" s="1"/>
  <c r="Q193" i="4"/>
  <c r="S177" i="4"/>
  <c r="T177" i="4" s="1"/>
  <c r="S185" i="4"/>
  <c r="T185" i="4" s="1"/>
  <c r="G186" i="4"/>
  <c r="J188" i="4"/>
  <c r="J192" i="4"/>
  <c r="H192" i="4"/>
  <c r="H197" i="4"/>
  <c r="J197" i="4"/>
  <c r="I193" i="4"/>
  <c r="G193" i="4"/>
  <c r="K189" i="4"/>
  <c r="N189" i="4" s="1"/>
  <c r="L198" i="4"/>
  <c r="M198" i="4" s="1"/>
  <c r="H191" i="4"/>
  <c r="H196" i="4"/>
  <c r="G195" i="4"/>
  <c r="G196" i="4"/>
  <c r="J198" i="4"/>
  <c r="K198" i="4"/>
  <c r="Q11" i="4"/>
  <c r="Q8" i="4"/>
  <c r="L15" i="4"/>
  <c r="M15" i="4" s="1"/>
  <c r="Q7" i="4"/>
  <c r="I13" i="4"/>
  <c r="G13" i="4"/>
  <c r="K13" i="4"/>
  <c r="N13" i="4" s="1"/>
  <c r="Q17" i="4"/>
  <c r="Q26" i="4"/>
  <c r="U5" i="4"/>
  <c r="Q6" i="4"/>
  <c r="U12" i="4"/>
  <c r="Q23" i="4"/>
  <c r="U9" i="4"/>
  <c r="H6" i="4"/>
  <c r="J6" i="4"/>
  <c r="Q12" i="4"/>
  <c r="U6" i="4"/>
  <c r="U7" i="4"/>
  <c r="U8" i="4"/>
  <c r="K18" i="4"/>
  <c r="I18" i="4"/>
  <c r="G18" i="4"/>
  <c r="J7" i="4"/>
  <c r="H7" i="4"/>
  <c r="L5" i="4"/>
  <c r="M5" i="4" s="1"/>
  <c r="I8" i="4"/>
  <c r="H14" i="4"/>
  <c r="K15" i="4"/>
  <c r="I21" i="4"/>
  <c r="G21" i="4"/>
  <c r="Q24" i="4"/>
  <c r="U46" i="4"/>
  <c r="L27" i="4"/>
  <c r="M27" i="4" s="1"/>
  <c r="S27" i="4"/>
  <c r="T27" i="4" s="1"/>
  <c r="G6" i="4"/>
  <c r="S11" i="4"/>
  <c r="T11" i="4" s="1"/>
  <c r="K20" i="4"/>
  <c r="N20" i="4" s="1"/>
  <c r="Q21" i="4"/>
  <c r="Q30" i="4"/>
  <c r="Q31" i="4"/>
  <c r="Q16" i="4"/>
  <c r="L25" i="4"/>
  <c r="M25" i="4" s="1"/>
  <c r="S25" i="4"/>
  <c r="T25" i="4" s="1"/>
  <c r="K4" i="4"/>
  <c r="N4" i="4" s="1"/>
  <c r="I6" i="4"/>
  <c r="K10" i="4"/>
  <c r="N10" i="4" s="1"/>
  <c r="H15" i="4"/>
  <c r="I17" i="4"/>
  <c r="K17" i="4"/>
  <c r="N17" i="4" s="1"/>
  <c r="K21" i="4"/>
  <c r="N21" i="4" s="1"/>
  <c r="S24" i="4"/>
  <c r="T24" i="4" s="1"/>
  <c r="J21" i="4"/>
  <c r="H21" i="4"/>
  <c r="O24" i="4"/>
  <c r="K7" i="4"/>
  <c r="N7" i="4" s="1"/>
  <c r="U17" i="4"/>
  <c r="L19" i="4"/>
  <c r="M19" i="4" s="1"/>
  <c r="U39" i="4"/>
  <c r="K6" i="4"/>
  <c r="N6" i="4" s="1"/>
  <c r="J13" i="4"/>
  <c r="J17" i="4"/>
  <c r="H17" i="4"/>
  <c r="G19" i="4"/>
  <c r="K19" i="4"/>
  <c r="I19" i="4"/>
  <c r="G20" i="4"/>
  <c r="G15" i="4"/>
  <c r="J18" i="4"/>
  <c r="J22" i="4"/>
  <c r="J24" i="4"/>
  <c r="H24" i="4"/>
  <c r="I25" i="4"/>
  <c r="G25" i="4"/>
  <c r="G27" i="4"/>
  <c r="U29" i="4"/>
  <c r="K14" i="4"/>
  <c r="N14" i="4" s="1"/>
  <c r="I16" i="4"/>
  <c r="S26" i="4"/>
  <c r="T26" i="4" s="1"/>
  <c r="G30" i="4"/>
  <c r="K30" i="4"/>
  <c r="N30" i="4" s="1"/>
  <c r="J29" i="4"/>
  <c r="H29" i="4"/>
  <c r="N32" i="4"/>
  <c r="U36" i="4"/>
  <c r="Q46" i="4"/>
  <c r="K25" i="4"/>
  <c r="S31" i="4"/>
  <c r="T31" i="4" s="1"/>
  <c r="G32" i="4"/>
  <c r="J35" i="4"/>
  <c r="H35" i="4"/>
  <c r="Q36" i="4"/>
  <c r="S22" i="4"/>
  <c r="T22" i="4" s="1"/>
  <c r="Q32" i="4"/>
  <c r="Q45" i="4"/>
  <c r="K34" i="4"/>
  <c r="U37" i="4"/>
  <c r="U40" i="4"/>
  <c r="U47" i="4"/>
  <c r="K26" i="4"/>
  <c r="N26" i="4" s="1"/>
  <c r="I28" i="4"/>
  <c r="Q35" i="4"/>
  <c r="U38" i="4"/>
  <c r="Q42" i="4"/>
  <c r="N46" i="4"/>
  <c r="K28" i="4"/>
  <c r="J31" i="4"/>
  <c r="G34" i="4"/>
  <c r="I38" i="4"/>
  <c r="G38" i="4"/>
  <c r="Q41" i="4"/>
  <c r="U43" i="4"/>
  <c r="K22" i="4"/>
  <c r="K31" i="4"/>
  <c r="N31" i="4" s="1"/>
  <c r="Q43" i="4"/>
  <c r="I46" i="4"/>
  <c r="G46" i="4"/>
  <c r="I34" i="4"/>
  <c r="Q38" i="4"/>
  <c r="Q40" i="4"/>
  <c r="J43" i="4"/>
  <c r="H43" i="4"/>
  <c r="K39" i="4"/>
  <c r="K47" i="4"/>
  <c r="N47" i="4" s="1"/>
  <c r="K40" i="4"/>
  <c r="N40" i="4" s="1"/>
  <c r="H36" i="4"/>
  <c r="K41" i="4"/>
  <c r="N41" i="4" s="1"/>
  <c r="S41" i="4"/>
  <c r="T41" i="4" s="1"/>
  <c r="J42" i="4"/>
  <c r="H44" i="4"/>
  <c r="H37" i="4"/>
  <c r="K42" i="4"/>
  <c r="N42" i="4" s="1"/>
  <c r="S42" i="4"/>
  <c r="T42" i="4" s="1"/>
  <c r="H45" i="4"/>
  <c r="J36" i="4"/>
  <c r="I37" i="4"/>
  <c r="H38" i="4"/>
  <c r="G39" i="4"/>
  <c r="J44" i="4"/>
  <c r="I45" i="4"/>
  <c r="H46" i="4"/>
  <c r="G47" i="4"/>
  <c r="K36" i="4"/>
  <c r="N36" i="4" s="1"/>
  <c r="AA85" i="4" l="1"/>
  <c r="AB85" i="4" s="1"/>
  <c r="AC85" i="4" s="1"/>
  <c r="AA79" i="4"/>
  <c r="AB79" i="4" s="1"/>
  <c r="AC79" i="4" s="1"/>
  <c r="AA67" i="4"/>
  <c r="AB67" i="4" s="1"/>
  <c r="AC67" i="4" s="1"/>
  <c r="AA78" i="4"/>
  <c r="AB78" i="4" s="1"/>
  <c r="AC78" i="4" s="1"/>
  <c r="AH140" i="4"/>
  <c r="O98" i="4"/>
  <c r="AH98" i="4" s="1"/>
  <c r="AA93" i="4"/>
  <c r="AB93" i="4" s="1"/>
  <c r="AC93" i="4" s="1"/>
  <c r="O128" i="4"/>
  <c r="AL128" i="4" s="1"/>
  <c r="AA43" i="4"/>
  <c r="AB43" i="4" s="1"/>
  <c r="AC43" i="4" s="1"/>
  <c r="AA51" i="4"/>
  <c r="AB51" i="4" s="1"/>
  <c r="AC51" i="4" s="1"/>
  <c r="AA88" i="4"/>
  <c r="AB88" i="4" s="1"/>
  <c r="AC88" i="4" s="1"/>
  <c r="AA23" i="4"/>
  <c r="AB23" i="4" s="1"/>
  <c r="AC23" i="4" s="1"/>
  <c r="O16" i="4"/>
  <c r="AD16" i="4" s="1"/>
  <c r="AE16" i="4" s="1"/>
  <c r="O23" i="4"/>
  <c r="AH23" i="4" s="1"/>
  <c r="AA12" i="4"/>
  <c r="AB12" i="4" s="1"/>
  <c r="AC12" i="4" s="1"/>
  <c r="O194" i="4"/>
  <c r="AH194" i="4" s="1"/>
  <c r="AA194" i="4"/>
  <c r="AB194" i="4" s="1"/>
  <c r="AC194" i="4" s="1"/>
  <c r="O33" i="4"/>
  <c r="V33" i="4" s="1"/>
  <c r="O88" i="4"/>
  <c r="AD88" i="4" s="1"/>
  <c r="AE88" i="4" s="1"/>
  <c r="AL62" i="4"/>
  <c r="AA132" i="4"/>
  <c r="AB132" i="4" s="1"/>
  <c r="AC132" i="4" s="1"/>
  <c r="Z96" i="4"/>
  <c r="AI96" i="4"/>
  <c r="AJ96" i="4" s="1"/>
  <c r="AK96" i="4" s="1"/>
  <c r="AA57" i="4"/>
  <c r="AB57" i="4" s="1"/>
  <c r="AC57" i="4" s="1"/>
  <c r="AA60" i="4"/>
  <c r="AB60" i="4" s="1"/>
  <c r="AC60" i="4" s="1"/>
  <c r="AD96" i="4"/>
  <c r="AL96" i="4"/>
  <c r="AA45" i="4"/>
  <c r="AB45" i="4" s="1"/>
  <c r="AC45" i="4" s="1"/>
  <c r="Z132" i="4"/>
  <c r="AA186" i="4"/>
  <c r="AB186" i="4" s="1"/>
  <c r="AC186" i="4" s="1"/>
  <c r="P132" i="4"/>
  <c r="R132" i="4" s="1"/>
  <c r="W132" i="4" s="1"/>
  <c r="X132" i="4" s="1"/>
  <c r="Y132" i="4" s="1"/>
  <c r="AH12" i="4"/>
  <c r="AA8" i="4"/>
  <c r="AB8" i="4" s="1"/>
  <c r="AC8" i="4" s="1"/>
  <c r="V57" i="4"/>
  <c r="AA74" i="4"/>
  <c r="AB74" i="4" s="1"/>
  <c r="AC74" i="4" s="1"/>
  <c r="AH68" i="4"/>
  <c r="AH155" i="4"/>
  <c r="AA62" i="4"/>
  <c r="AB62" i="4" s="1"/>
  <c r="AC62" i="4" s="1"/>
  <c r="AA196" i="4"/>
  <c r="AB196" i="4" s="1"/>
  <c r="AC196" i="4" s="1"/>
  <c r="O158" i="4"/>
  <c r="V158" i="4" s="1"/>
  <c r="AD132" i="4"/>
  <c r="AH96" i="4"/>
  <c r="O74" i="4"/>
  <c r="AI74" i="4" s="1"/>
  <c r="AJ74" i="4" s="1"/>
  <c r="AK74" i="4" s="1"/>
  <c r="AD60" i="4"/>
  <c r="AD62" i="4"/>
  <c r="AA11" i="4"/>
  <c r="AB11" i="4" s="1"/>
  <c r="AC11" i="4" s="1"/>
  <c r="AA68" i="4"/>
  <c r="AB68" i="4" s="1"/>
  <c r="AC68" i="4" s="1"/>
  <c r="AH51" i="4"/>
  <c r="AH60" i="4"/>
  <c r="O45" i="4"/>
  <c r="AH45" i="4" s="1"/>
  <c r="O67" i="4"/>
  <c r="AL67" i="4" s="1"/>
  <c r="AD188" i="4"/>
  <c r="AD155" i="4"/>
  <c r="AE155" i="4" s="1"/>
  <c r="AD68" i="4"/>
  <c r="AA96" i="4"/>
  <c r="AB96" i="4" s="1"/>
  <c r="AC96" i="4" s="1"/>
  <c r="AD199" i="4"/>
  <c r="O199" i="4"/>
  <c r="AA199" i="4"/>
  <c r="AB199" i="4" s="1"/>
  <c r="AC199" i="4" s="1"/>
  <c r="AE199" i="4" s="1"/>
  <c r="V199" i="4"/>
  <c r="AD93" i="4"/>
  <c r="AH93" i="4"/>
  <c r="V93" i="4"/>
  <c r="Z93" i="4"/>
  <c r="N198" i="4"/>
  <c r="AA198" i="4" s="1"/>
  <c r="AB198" i="4" s="1"/>
  <c r="AC198" i="4" s="1"/>
  <c r="V197" i="4"/>
  <c r="Z64" i="4"/>
  <c r="N124" i="4"/>
  <c r="O124" i="4" s="1"/>
  <c r="AH124" i="4" s="1"/>
  <c r="N19" i="4"/>
  <c r="O19" i="4" s="1"/>
  <c r="V19" i="4" s="1"/>
  <c r="N181" i="4"/>
  <c r="O181" i="4" s="1"/>
  <c r="AH181" i="4" s="1"/>
  <c r="N61" i="4"/>
  <c r="AA61" i="4" s="1"/>
  <c r="AB61" i="4" s="1"/>
  <c r="AC61" i="4" s="1"/>
  <c r="N106" i="4"/>
  <c r="AA106" i="4" s="1"/>
  <c r="AB106" i="4" s="1"/>
  <c r="AC106" i="4" s="1"/>
  <c r="N162" i="4"/>
  <c r="AA162" i="4" s="1"/>
  <c r="AB162" i="4" s="1"/>
  <c r="AC162" i="4" s="1"/>
  <c r="N130" i="4"/>
  <c r="O130" i="4" s="1"/>
  <c r="AL130" i="4" s="1"/>
  <c r="AL79" i="4"/>
  <c r="N39" i="4"/>
  <c r="O39" i="4" s="1"/>
  <c r="N184" i="4"/>
  <c r="AA184" i="4" s="1"/>
  <c r="AB184" i="4" s="1"/>
  <c r="AC184" i="4" s="1"/>
  <c r="AA150" i="4"/>
  <c r="AB150" i="4" s="1"/>
  <c r="AC150" i="4" s="1"/>
  <c r="N125" i="4"/>
  <c r="O125" i="4" s="1"/>
  <c r="AA64" i="4"/>
  <c r="AB64" i="4" s="1"/>
  <c r="AC64" i="4" s="1"/>
  <c r="AE64" i="4" s="1"/>
  <c r="AG64" i="4" s="1"/>
  <c r="AH64" i="4"/>
  <c r="N190" i="4"/>
  <c r="AA190" i="4" s="1"/>
  <c r="AB190" i="4" s="1"/>
  <c r="AC190" i="4" s="1"/>
  <c r="Z186" i="4"/>
  <c r="V78" i="4"/>
  <c r="N111" i="4"/>
  <c r="O111" i="4" s="1"/>
  <c r="Z111" i="4" s="1"/>
  <c r="N28" i="4"/>
  <c r="AA28" i="4" s="1"/>
  <c r="AB28" i="4" s="1"/>
  <c r="AC28" i="4" s="1"/>
  <c r="N139" i="4"/>
  <c r="O139" i="4" s="1"/>
  <c r="AH139" i="4" s="1"/>
  <c r="O133" i="4"/>
  <c r="AI133" i="4" s="1"/>
  <c r="AJ133" i="4" s="1"/>
  <c r="AK133" i="4" s="1"/>
  <c r="Z78" i="4"/>
  <c r="AA166" i="4"/>
  <c r="AB166" i="4" s="1"/>
  <c r="AC166" i="4" s="1"/>
  <c r="AE166" i="4" s="1"/>
  <c r="N167" i="4"/>
  <c r="AA167" i="4" s="1"/>
  <c r="AB167" i="4" s="1"/>
  <c r="AC167" i="4" s="1"/>
  <c r="AE188" i="4"/>
  <c r="AF188" i="4" s="1"/>
  <c r="V79" i="4"/>
  <c r="N69" i="4"/>
  <c r="N58" i="4"/>
  <c r="O58" i="4" s="1"/>
  <c r="Z58" i="4" s="1"/>
  <c r="AD78" i="4"/>
  <c r="AE78" i="4" s="1"/>
  <c r="AF78" i="4" s="1"/>
  <c r="N168" i="4"/>
  <c r="N118" i="4"/>
  <c r="O118" i="4" s="1"/>
  <c r="Z118" i="4" s="1"/>
  <c r="N22" i="4"/>
  <c r="O22" i="4" s="1"/>
  <c r="Z22" i="4" s="1"/>
  <c r="V186" i="4"/>
  <c r="AH78" i="4"/>
  <c r="N114" i="4"/>
  <c r="N171" i="4"/>
  <c r="O171" i="4" s="1"/>
  <c r="AH171" i="4" s="1"/>
  <c r="AL186" i="4"/>
  <c r="Z188" i="4"/>
  <c r="AD140" i="4"/>
  <c r="AE140" i="4" s="1"/>
  <c r="AH79" i="4"/>
  <c r="N113" i="4"/>
  <c r="O113" i="4" s="1"/>
  <c r="V113" i="4" s="1"/>
  <c r="N52" i="4"/>
  <c r="O52" i="4" s="1"/>
  <c r="Z52" i="4" s="1"/>
  <c r="N115" i="4"/>
  <c r="N44" i="4"/>
  <c r="AA44" i="4" s="1"/>
  <c r="AB44" i="4" s="1"/>
  <c r="AC44" i="4" s="1"/>
  <c r="Z16" i="4"/>
  <c r="AH197" i="4"/>
  <c r="AD145" i="4"/>
  <c r="N137" i="4"/>
  <c r="O137" i="4" s="1"/>
  <c r="Z137" i="4" s="1"/>
  <c r="AD121" i="4"/>
  <c r="AH186" i="4"/>
  <c r="N165" i="4"/>
  <c r="AA165" i="4" s="1"/>
  <c r="AB165" i="4" s="1"/>
  <c r="AC165" i="4" s="1"/>
  <c r="N135" i="4"/>
  <c r="O135" i="4" s="1"/>
  <c r="AA145" i="4"/>
  <c r="AB145" i="4" s="1"/>
  <c r="AC145" i="4" s="1"/>
  <c r="AA121" i="4"/>
  <c r="AB121" i="4" s="1"/>
  <c r="AC121" i="4" s="1"/>
  <c r="N34" i="4"/>
  <c r="AA34" i="4" s="1"/>
  <c r="AB34" i="4" s="1"/>
  <c r="AC34" i="4" s="1"/>
  <c r="N37" i="4"/>
  <c r="AA37" i="4" s="1"/>
  <c r="AB37" i="4" s="1"/>
  <c r="AC37" i="4" s="1"/>
  <c r="N18" i="4"/>
  <c r="AA18" i="4" s="1"/>
  <c r="AB18" i="4" s="1"/>
  <c r="AC18" i="4" s="1"/>
  <c r="N147" i="4"/>
  <c r="O147" i="4" s="1"/>
  <c r="Z147" i="4" s="1"/>
  <c r="Z145" i="4"/>
  <c r="N127" i="4"/>
  <c r="O127" i="4" s="1"/>
  <c r="N176" i="4"/>
  <c r="N81" i="4"/>
  <c r="O81" i="4" s="1"/>
  <c r="AI81" i="4" s="1"/>
  <c r="AJ81" i="4" s="1"/>
  <c r="AK81" i="4" s="1"/>
  <c r="N159" i="4"/>
  <c r="O159" i="4" s="1"/>
  <c r="Z159" i="4" s="1"/>
  <c r="N99" i="4"/>
  <c r="AL188" i="4"/>
  <c r="V188" i="4"/>
  <c r="U187" i="4"/>
  <c r="Q174" i="4"/>
  <c r="U168" i="4"/>
  <c r="U156" i="4"/>
  <c r="AL145" i="4"/>
  <c r="V145" i="4"/>
  <c r="AA122" i="4"/>
  <c r="AB122" i="4" s="1"/>
  <c r="AC122" i="4" s="1"/>
  <c r="O122" i="4"/>
  <c r="Z122" i="4" s="1"/>
  <c r="P155" i="4"/>
  <c r="R155" i="4" s="1"/>
  <c r="W155" i="4" s="1"/>
  <c r="X155" i="4" s="1"/>
  <c r="Y155" i="4" s="1"/>
  <c r="AI155" i="4"/>
  <c r="AJ155" i="4" s="1"/>
  <c r="AK155" i="4" s="1"/>
  <c r="AA107" i="4"/>
  <c r="AB107" i="4" s="1"/>
  <c r="AC107" i="4" s="1"/>
  <c r="O107" i="4"/>
  <c r="AD107" i="4" s="1"/>
  <c r="Q116" i="4"/>
  <c r="Q112" i="4"/>
  <c r="AA65" i="4"/>
  <c r="AB65" i="4" s="1"/>
  <c r="AC65" i="4" s="1"/>
  <c r="O65" i="4"/>
  <c r="AI85" i="4"/>
  <c r="AJ85" i="4" s="1"/>
  <c r="AK85" i="4" s="1"/>
  <c r="P85" i="4"/>
  <c r="R85" i="4" s="1"/>
  <c r="W85" i="4" s="1"/>
  <c r="X85" i="4" s="1"/>
  <c r="Y85" i="4" s="1"/>
  <c r="AI150" i="4"/>
  <c r="AJ150" i="4" s="1"/>
  <c r="AK150" i="4" s="1"/>
  <c r="P150" i="4"/>
  <c r="R150" i="4" s="1"/>
  <c r="W150" i="4" s="1"/>
  <c r="X150" i="4" s="1"/>
  <c r="Y150" i="4" s="1"/>
  <c r="AD150" i="4"/>
  <c r="AL150" i="4"/>
  <c r="Q91" i="4"/>
  <c r="Q192" i="4"/>
  <c r="AD186" i="4"/>
  <c r="O187" i="4"/>
  <c r="Z187" i="4" s="1"/>
  <c r="AA187" i="4"/>
  <c r="AB187" i="4" s="1"/>
  <c r="AC187" i="4" s="1"/>
  <c r="AA175" i="4"/>
  <c r="AB175" i="4" s="1"/>
  <c r="AC175" i="4" s="1"/>
  <c r="O175" i="4"/>
  <c r="AD175" i="4" s="1"/>
  <c r="AA177" i="4"/>
  <c r="AB177" i="4" s="1"/>
  <c r="AC177" i="4" s="1"/>
  <c r="O177" i="4"/>
  <c r="Z177" i="4" s="1"/>
  <c r="N182" i="4"/>
  <c r="AA173" i="4"/>
  <c r="AB173" i="4" s="1"/>
  <c r="AC173" i="4" s="1"/>
  <c r="O173" i="4"/>
  <c r="N161" i="4"/>
  <c r="Z166" i="4"/>
  <c r="P188" i="4"/>
  <c r="R188" i="4" s="1"/>
  <c r="W188" i="4" s="1"/>
  <c r="X188" i="4" s="1"/>
  <c r="Y188" i="4" s="1"/>
  <c r="AI188" i="4"/>
  <c r="AJ188" i="4" s="1"/>
  <c r="AK188" i="4" s="1"/>
  <c r="Q165" i="4"/>
  <c r="P166" i="4"/>
  <c r="R166" i="4" s="1"/>
  <c r="W166" i="4" s="1"/>
  <c r="X166" i="4" s="1"/>
  <c r="Y166" i="4" s="1"/>
  <c r="AA143" i="4"/>
  <c r="AB143" i="4" s="1"/>
  <c r="AC143" i="4" s="1"/>
  <c r="O143" i="4"/>
  <c r="AH143" i="4" s="1"/>
  <c r="AA153" i="4"/>
  <c r="AB153" i="4" s="1"/>
  <c r="AC153" i="4" s="1"/>
  <c r="O153" i="4"/>
  <c r="O146" i="4"/>
  <c r="AA146" i="4"/>
  <c r="AB146" i="4" s="1"/>
  <c r="AC146" i="4" s="1"/>
  <c r="AA142" i="4"/>
  <c r="AB142" i="4" s="1"/>
  <c r="AC142" i="4" s="1"/>
  <c r="O142" i="4"/>
  <c r="U125" i="4"/>
  <c r="AH145" i="4"/>
  <c r="N116" i="4"/>
  <c r="AH150" i="4"/>
  <c r="AA134" i="4"/>
  <c r="AB134" i="4" s="1"/>
  <c r="AC134" i="4" s="1"/>
  <c r="O134" i="4"/>
  <c r="Z140" i="4"/>
  <c r="AI121" i="4"/>
  <c r="AJ121" i="4" s="1"/>
  <c r="AK121" i="4" s="1"/>
  <c r="P121" i="4"/>
  <c r="R121" i="4" s="1"/>
  <c r="W121" i="4" s="1"/>
  <c r="X121" i="4" s="1"/>
  <c r="Y121" i="4" s="1"/>
  <c r="N119" i="4"/>
  <c r="V85" i="4"/>
  <c r="U82" i="4"/>
  <c r="Z68" i="4"/>
  <c r="U100" i="4"/>
  <c r="O56" i="4"/>
  <c r="AA56" i="4"/>
  <c r="AB56" i="4" s="1"/>
  <c r="AC56" i="4" s="1"/>
  <c r="Z85" i="4"/>
  <c r="AA76" i="4"/>
  <c r="AB76" i="4" s="1"/>
  <c r="AC76" i="4" s="1"/>
  <c r="O76" i="4"/>
  <c r="Z76" i="4" s="1"/>
  <c r="O89" i="4"/>
  <c r="AH89" i="4" s="1"/>
  <c r="AA89" i="4"/>
  <c r="AB89" i="4" s="1"/>
  <c r="AC89" i="4" s="1"/>
  <c r="N59" i="4"/>
  <c r="O50" i="4"/>
  <c r="AH50" i="4" s="1"/>
  <c r="AA50" i="4"/>
  <c r="AB50" i="4" s="1"/>
  <c r="AC50" i="4" s="1"/>
  <c r="AA185" i="4"/>
  <c r="AB185" i="4" s="1"/>
  <c r="AC185" i="4" s="1"/>
  <c r="O185" i="4"/>
  <c r="AD185" i="4" s="1"/>
  <c r="AH188" i="4"/>
  <c r="N191" i="4"/>
  <c r="U181" i="4"/>
  <c r="Q190" i="4"/>
  <c r="U173" i="4"/>
  <c r="O163" i="4"/>
  <c r="Z163" i="4" s="1"/>
  <c r="AA163" i="4"/>
  <c r="AB163" i="4" s="1"/>
  <c r="AC163" i="4" s="1"/>
  <c r="O138" i="4"/>
  <c r="AA138" i="4"/>
  <c r="AB138" i="4" s="1"/>
  <c r="AC138" i="4" s="1"/>
  <c r="O148" i="4"/>
  <c r="AH148" i="4" s="1"/>
  <c r="AA148" i="4"/>
  <c r="AB148" i="4" s="1"/>
  <c r="AC148" i="4" s="1"/>
  <c r="V124" i="4"/>
  <c r="AL124" i="4"/>
  <c r="AA144" i="4"/>
  <c r="AB144" i="4" s="1"/>
  <c r="AC144" i="4" s="1"/>
  <c r="O144" i="4"/>
  <c r="AL144" i="4" s="1"/>
  <c r="AA108" i="4"/>
  <c r="AB108" i="4" s="1"/>
  <c r="AC108" i="4" s="1"/>
  <c r="O108" i="4"/>
  <c r="AD108" i="4" s="1"/>
  <c r="Z150" i="4"/>
  <c r="AL121" i="4"/>
  <c r="V121" i="4"/>
  <c r="P145" i="4"/>
  <c r="R145" i="4" s="1"/>
  <c r="W145" i="4" s="1"/>
  <c r="X145" i="4" s="1"/>
  <c r="Y145" i="4" s="1"/>
  <c r="AI145" i="4"/>
  <c r="AJ145" i="4" s="1"/>
  <c r="AK145" i="4" s="1"/>
  <c r="AA101" i="4"/>
  <c r="AB101" i="4" s="1"/>
  <c r="AC101" i="4" s="1"/>
  <c r="O101" i="4"/>
  <c r="AH101" i="4" s="1"/>
  <c r="O102" i="4"/>
  <c r="AH102" i="4" s="1"/>
  <c r="AA102" i="4"/>
  <c r="AB102" i="4" s="1"/>
  <c r="AC102" i="4" s="1"/>
  <c r="AA151" i="4"/>
  <c r="AB151" i="4" s="1"/>
  <c r="AC151" i="4" s="1"/>
  <c r="O151" i="4"/>
  <c r="Q129" i="4"/>
  <c r="O104" i="4"/>
  <c r="AL104" i="4" s="1"/>
  <c r="AA104" i="4"/>
  <c r="AB104" i="4" s="1"/>
  <c r="AC104" i="4" s="1"/>
  <c r="U77" i="4"/>
  <c r="AL85" i="4"/>
  <c r="O72" i="4"/>
  <c r="V72" i="4" s="1"/>
  <c r="AA72" i="4"/>
  <c r="AB72" i="4" s="1"/>
  <c r="AC72" i="4" s="1"/>
  <c r="Z79" i="4"/>
  <c r="V60" i="4"/>
  <c r="AL60" i="4"/>
  <c r="M29" i="4"/>
  <c r="N29" i="4"/>
  <c r="V62" i="4"/>
  <c r="Q191" i="4"/>
  <c r="O189" i="4"/>
  <c r="AA189" i="4"/>
  <c r="AB189" i="4" s="1"/>
  <c r="AC189" i="4" s="1"/>
  <c r="P196" i="4"/>
  <c r="R196" i="4" s="1"/>
  <c r="W196" i="4" s="1"/>
  <c r="X196" i="4" s="1"/>
  <c r="Y196" i="4" s="1"/>
  <c r="AI196" i="4"/>
  <c r="AJ196" i="4" s="1"/>
  <c r="AK196" i="4" s="1"/>
  <c r="AD196" i="4"/>
  <c r="Z197" i="4"/>
  <c r="AD197" i="4"/>
  <c r="AE197" i="4" s="1"/>
  <c r="Q181" i="4"/>
  <c r="U190" i="4"/>
  <c r="O167" i="4"/>
  <c r="N178" i="4"/>
  <c r="AL155" i="4"/>
  <c r="V155" i="4"/>
  <c r="Q147" i="4"/>
  <c r="AL140" i="4"/>
  <c r="V140" i="4"/>
  <c r="Z155" i="4"/>
  <c r="V150" i="4"/>
  <c r="AA126" i="4"/>
  <c r="AB126" i="4" s="1"/>
  <c r="AC126" i="4" s="1"/>
  <c r="O126" i="4"/>
  <c r="AH126" i="4" s="1"/>
  <c r="AA100" i="4"/>
  <c r="AB100" i="4" s="1"/>
  <c r="AC100" i="4" s="1"/>
  <c r="O100" i="4"/>
  <c r="O120" i="4"/>
  <c r="AA120" i="4"/>
  <c r="AB120" i="4" s="1"/>
  <c r="AC120" i="4" s="1"/>
  <c r="Q119" i="4"/>
  <c r="U129" i="4"/>
  <c r="U71" i="4"/>
  <c r="U78" i="4"/>
  <c r="Q70" i="4"/>
  <c r="O95" i="4"/>
  <c r="AL95" i="4" s="1"/>
  <c r="AA95" i="4"/>
  <c r="AB95" i="4" s="1"/>
  <c r="AC95" i="4" s="1"/>
  <c r="AA83" i="4"/>
  <c r="AB83" i="4" s="1"/>
  <c r="AC83" i="4" s="1"/>
  <c r="O83" i="4"/>
  <c r="AH83" i="4" s="1"/>
  <c r="AH85" i="4"/>
  <c r="AL64" i="4"/>
  <c r="V64" i="4"/>
  <c r="U101" i="4"/>
  <c r="U66" i="4"/>
  <c r="U76" i="4"/>
  <c r="P57" i="4"/>
  <c r="R57" i="4" s="1"/>
  <c r="W57" i="4" s="1"/>
  <c r="X57" i="4" s="1"/>
  <c r="Y57" i="4" s="1"/>
  <c r="AI57" i="4"/>
  <c r="AJ57" i="4" s="1"/>
  <c r="AK57" i="4" s="1"/>
  <c r="N54" i="4"/>
  <c r="U192" i="4"/>
  <c r="Q198" i="4"/>
  <c r="AL196" i="4"/>
  <c r="V196" i="4"/>
  <c r="O169" i="4"/>
  <c r="AL169" i="4" s="1"/>
  <c r="AA169" i="4"/>
  <c r="AB169" i="4" s="1"/>
  <c r="AC169" i="4" s="1"/>
  <c r="U179" i="4"/>
  <c r="N192" i="4"/>
  <c r="N174" i="4"/>
  <c r="AA157" i="4"/>
  <c r="AB157" i="4" s="1"/>
  <c r="AC157" i="4" s="1"/>
  <c r="O157" i="4"/>
  <c r="Q180" i="4"/>
  <c r="U161" i="4"/>
  <c r="O154" i="4"/>
  <c r="AA154" i="4"/>
  <c r="AB154" i="4" s="1"/>
  <c r="AC154" i="4" s="1"/>
  <c r="AL132" i="4"/>
  <c r="AM132" i="4" s="1"/>
  <c r="V132" i="4"/>
  <c r="AH132" i="4"/>
  <c r="U99" i="4"/>
  <c r="U109" i="4"/>
  <c r="O97" i="4"/>
  <c r="AD97" i="4" s="1"/>
  <c r="AA97" i="4"/>
  <c r="AB97" i="4" s="1"/>
  <c r="AC97" i="4" s="1"/>
  <c r="Q122" i="4"/>
  <c r="Q126" i="4"/>
  <c r="O90" i="4"/>
  <c r="AH90" i="4" s="1"/>
  <c r="AA90" i="4"/>
  <c r="AB90" i="4" s="1"/>
  <c r="AC90" i="4" s="1"/>
  <c r="O80" i="4"/>
  <c r="Z80" i="4" s="1"/>
  <c r="AA80" i="4"/>
  <c r="AB80" i="4" s="1"/>
  <c r="AC80" i="4" s="1"/>
  <c r="AA66" i="4"/>
  <c r="AB66" i="4" s="1"/>
  <c r="AC66" i="4" s="1"/>
  <c r="O66" i="4"/>
  <c r="AA77" i="4"/>
  <c r="AB77" i="4" s="1"/>
  <c r="AC77" i="4" s="1"/>
  <c r="O77" i="4"/>
  <c r="AD77" i="4" s="1"/>
  <c r="AA53" i="4"/>
  <c r="AB53" i="4" s="1"/>
  <c r="AC53" i="4" s="1"/>
  <c r="O53" i="4"/>
  <c r="AD53" i="4" s="1"/>
  <c r="O71" i="4"/>
  <c r="AD71" i="4" s="1"/>
  <c r="AA71" i="4"/>
  <c r="AB71" i="4" s="1"/>
  <c r="AC71" i="4" s="1"/>
  <c r="Q90" i="4"/>
  <c r="P62" i="4"/>
  <c r="R62" i="4" s="1"/>
  <c r="W62" i="4" s="1"/>
  <c r="X62" i="4" s="1"/>
  <c r="Y62" i="4" s="1"/>
  <c r="AI62" i="4"/>
  <c r="AJ62" i="4" s="1"/>
  <c r="AK62" i="4" s="1"/>
  <c r="N9" i="4"/>
  <c r="Q101" i="4"/>
  <c r="N70" i="4"/>
  <c r="Q76" i="4"/>
  <c r="P60" i="4"/>
  <c r="R60" i="4" s="1"/>
  <c r="W60" i="4" s="1"/>
  <c r="X60" i="4" s="1"/>
  <c r="Y60" i="4" s="1"/>
  <c r="AI60" i="4"/>
  <c r="AJ60" i="4" s="1"/>
  <c r="AK60" i="4" s="1"/>
  <c r="U185" i="4"/>
  <c r="AA195" i="4"/>
  <c r="AB195" i="4" s="1"/>
  <c r="AC195" i="4" s="1"/>
  <c r="O195" i="4"/>
  <c r="AH195" i="4" s="1"/>
  <c r="U180" i="4"/>
  <c r="U98" i="4"/>
  <c r="U122" i="4"/>
  <c r="AA117" i="4"/>
  <c r="AB117" i="4" s="1"/>
  <c r="AC117" i="4" s="1"/>
  <c r="O117" i="4"/>
  <c r="O149" i="4"/>
  <c r="AA149" i="4"/>
  <c r="AB149" i="4" s="1"/>
  <c r="AC149" i="4" s="1"/>
  <c r="U126" i="4"/>
  <c r="U87" i="4"/>
  <c r="U102" i="4"/>
  <c r="O94" i="4"/>
  <c r="AA94" i="4"/>
  <c r="AB94" i="4" s="1"/>
  <c r="AC94" i="4" s="1"/>
  <c r="U90" i="4"/>
  <c r="O63" i="4"/>
  <c r="AH63" i="4" s="1"/>
  <c r="AA63" i="4"/>
  <c r="AB63" i="4" s="1"/>
  <c r="AC63" i="4" s="1"/>
  <c r="AI93" i="4"/>
  <c r="AJ93" i="4" s="1"/>
  <c r="AK93" i="4" s="1"/>
  <c r="P93" i="4"/>
  <c r="R93" i="4" s="1"/>
  <c r="W93" i="4" s="1"/>
  <c r="X93" i="4" s="1"/>
  <c r="Y93" i="4" s="1"/>
  <c r="O92" i="4"/>
  <c r="AL92" i="4" s="1"/>
  <c r="AA92" i="4"/>
  <c r="AB92" i="4" s="1"/>
  <c r="AC92" i="4" s="1"/>
  <c r="U61" i="4"/>
  <c r="U56" i="4"/>
  <c r="Q48" i="4"/>
  <c r="O49" i="4"/>
  <c r="AA49" i="4"/>
  <c r="AB49" i="4" s="1"/>
  <c r="AC49" i="4" s="1"/>
  <c r="U184" i="4"/>
  <c r="U182" i="4"/>
  <c r="U195" i="4"/>
  <c r="Q160" i="4"/>
  <c r="O112" i="4"/>
  <c r="AH112" i="4" s="1"/>
  <c r="AA112" i="4"/>
  <c r="AB112" i="4" s="1"/>
  <c r="AC112" i="4" s="1"/>
  <c r="U127" i="4"/>
  <c r="P140" i="4"/>
  <c r="R140" i="4" s="1"/>
  <c r="W140" i="4" s="1"/>
  <c r="X140" i="4" s="1"/>
  <c r="Y140" i="4" s="1"/>
  <c r="AI140" i="4"/>
  <c r="AJ140" i="4" s="1"/>
  <c r="AK140" i="4" s="1"/>
  <c r="AH196" i="4"/>
  <c r="AA193" i="4"/>
  <c r="AB193" i="4" s="1"/>
  <c r="AC193" i="4" s="1"/>
  <c r="O193" i="4"/>
  <c r="V193" i="4" s="1"/>
  <c r="U194" i="4"/>
  <c r="Z196" i="4"/>
  <c r="O180" i="4"/>
  <c r="AA180" i="4"/>
  <c r="AB180" i="4" s="1"/>
  <c r="AC180" i="4" s="1"/>
  <c r="Q182" i="4"/>
  <c r="Q195" i="4"/>
  <c r="O170" i="4"/>
  <c r="AA170" i="4"/>
  <c r="AB170" i="4" s="1"/>
  <c r="AC170" i="4" s="1"/>
  <c r="U164" i="4"/>
  <c r="AL166" i="4"/>
  <c r="AM166" i="4" s="1"/>
  <c r="V166" i="4"/>
  <c r="O152" i="4"/>
  <c r="AA152" i="4"/>
  <c r="AB152" i="4" s="1"/>
  <c r="AC152" i="4" s="1"/>
  <c r="N160" i="4"/>
  <c r="U153" i="4"/>
  <c r="AA141" i="4"/>
  <c r="AB141" i="4" s="1"/>
  <c r="AC141" i="4" s="1"/>
  <c r="O141" i="4"/>
  <c r="U152" i="4"/>
  <c r="U135" i="4"/>
  <c r="Q139" i="4"/>
  <c r="U115" i="4"/>
  <c r="O129" i="4"/>
  <c r="AD129" i="4" s="1"/>
  <c r="AA129" i="4"/>
  <c r="AB129" i="4" s="1"/>
  <c r="AC129" i="4" s="1"/>
  <c r="Q127" i="4"/>
  <c r="AH133" i="4"/>
  <c r="M123" i="4"/>
  <c r="N123" i="4"/>
  <c r="U108" i="4"/>
  <c r="Q102" i="4"/>
  <c r="AA86" i="4"/>
  <c r="AB86" i="4" s="1"/>
  <c r="AC86" i="4" s="1"/>
  <c r="O86" i="4"/>
  <c r="Z86" i="4" s="1"/>
  <c r="Z121" i="4"/>
  <c r="O110" i="4"/>
  <c r="AL110" i="4" s="1"/>
  <c r="AA110" i="4"/>
  <c r="AB110" i="4" s="1"/>
  <c r="AC110" i="4" s="1"/>
  <c r="U58" i="4"/>
  <c r="AI51" i="4"/>
  <c r="AJ51" i="4" s="1"/>
  <c r="AK51" i="4" s="1"/>
  <c r="P51" i="4"/>
  <c r="R51" i="4" s="1"/>
  <c r="W51" i="4" s="1"/>
  <c r="X51" i="4" s="1"/>
  <c r="Y51" i="4" s="1"/>
  <c r="U62" i="4"/>
  <c r="AD51" i="4"/>
  <c r="AE51" i="4" s="1"/>
  <c r="O73" i="4"/>
  <c r="V73" i="4" s="1"/>
  <c r="AA73" i="4"/>
  <c r="AB73" i="4" s="1"/>
  <c r="AC73" i="4" s="1"/>
  <c r="AL68" i="4"/>
  <c r="V68" i="4"/>
  <c r="V51" i="4"/>
  <c r="Z62" i="4"/>
  <c r="Q54" i="4"/>
  <c r="N38" i="4"/>
  <c r="O38" i="4" s="1"/>
  <c r="AI38" i="4" s="1"/>
  <c r="AJ38" i="4" s="1"/>
  <c r="AK38" i="4" s="1"/>
  <c r="AA48" i="4"/>
  <c r="AB48" i="4" s="1"/>
  <c r="AC48" i="4" s="1"/>
  <c r="O48" i="4"/>
  <c r="Z48" i="4" s="1"/>
  <c r="AI78" i="4"/>
  <c r="AJ78" i="4" s="1"/>
  <c r="AK78" i="4" s="1"/>
  <c r="AL78" i="4"/>
  <c r="P78" i="4"/>
  <c r="R78" i="4" s="1"/>
  <c r="W78" i="4" s="1"/>
  <c r="X78" i="4" s="1"/>
  <c r="Y78" i="4" s="1"/>
  <c r="Z51" i="4"/>
  <c r="O183" i="4"/>
  <c r="AA183" i="4"/>
  <c r="AB183" i="4" s="1"/>
  <c r="AC183" i="4" s="1"/>
  <c r="AA164" i="4"/>
  <c r="AB164" i="4" s="1"/>
  <c r="AC164" i="4" s="1"/>
  <c r="O164" i="4"/>
  <c r="Z164" i="4" s="1"/>
  <c r="Q161" i="4"/>
  <c r="N27" i="4"/>
  <c r="O27" i="4" s="1"/>
  <c r="AH27" i="4" s="1"/>
  <c r="O190" i="4"/>
  <c r="U177" i="4"/>
  <c r="AI197" i="4"/>
  <c r="AJ197" i="4" s="1"/>
  <c r="AK197" i="4" s="1"/>
  <c r="AL197" i="4"/>
  <c r="P197" i="4"/>
  <c r="R197" i="4" s="1"/>
  <c r="W197" i="4" s="1"/>
  <c r="X197" i="4" s="1"/>
  <c r="Y197" i="4" s="1"/>
  <c r="AA179" i="4"/>
  <c r="AB179" i="4" s="1"/>
  <c r="AC179" i="4" s="1"/>
  <c r="O179" i="4"/>
  <c r="Z179" i="4" s="1"/>
  <c r="AA172" i="4"/>
  <c r="AB172" i="4" s="1"/>
  <c r="AC172" i="4" s="1"/>
  <c r="O172" i="4"/>
  <c r="AI186" i="4"/>
  <c r="AJ186" i="4" s="1"/>
  <c r="AK186" i="4" s="1"/>
  <c r="P186" i="4"/>
  <c r="R186" i="4" s="1"/>
  <c r="W186" i="4" s="1"/>
  <c r="X186" i="4" s="1"/>
  <c r="Y186" i="4" s="1"/>
  <c r="Q178" i="4"/>
  <c r="U169" i="4"/>
  <c r="Q164" i="4"/>
  <c r="U134" i="4"/>
  <c r="Q135" i="4"/>
  <c r="U107" i="4"/>
  <c r="AA136" i="4"/>
  <c r="AB136" i="4" s="1"/>
  <c r="AC136" i="4" s="1"/>
  <c r="O136" i="4"/>
  <c r="O131" i="4"/>
  <c r="AL131" i="4" s="1"/>
  <c r="AA131" i="4"/>
  <c r="AB131" i="4" s="1"/>
  <c r="AC131" i="4" s="1"/>
  <c r="U123" i="4"/>
  <c r="AA109" i="4"/>
  <c r="AB109" i="4" s="1"/>
  <c r="AC109" i="4" s="1"/>
  <c r="O109" i="4"/>
  <c r="AA156" i="4"/>
  <c r="AB156" i="4" s="1"/>
  <c r="AC156" i="4" s="1"/>
  <c r="O156" i="4"/>
  <c r="AD156" i="4" s="1"/>
  <c r="U116" i="4"/>
  <c r="N91" i="4"/>
  <c r="AI124" i="4"/>
  <c r="AJ124" i="4" s="1"/>
  <c r="AK124" i="4" s="1"/>
  <c r="AM124" i="4" s="1"/>
  <c r="P124" i="4"/>
  <c r="R124" i="4" s="1"/>
  <c r="W124" i="4" s="1"/>
  <c r="X124" i="4" s="1"/>
  <c r="Y124" i="4" s="1"/>
  <c r="O103" i="4"/>
  <c r="AH103" i="4" s="1"/>
  <c r="AA103" i="4"/>
  <c r="AB103" i="4" s="1"/>
  <c r="AC103" i="4" s="1"/>
  <c r="Q108" i="4"/>
  <c r="AD85" i="4"/>
  <c r="AE85" i="4" s="1"/>
  <c r="AH121" i="4"/>
  <c r="Q58" i="4"/>
  <c r="AE79" i="4"/>
  <c r="N35" i="4"/>
  <c r="AL51" i="4"/>
  <c r="AH62" i="4"/>
  <c r="P68" i="4"/>
  <c r="R68" i="4" s="1"/>
  <c r="W68" i="4" s="1"/>
  <c r="X68" i="4" s="1"/>
  <c r="Y68" i="4" s="1"/>
  <c r="AI68" i="4"/>
  <c r="AJ68" i="4" s="1"/>
  <c r="AK68" i="4" s="1"/>
  <c r="AH57" i="4"/>
  <c r="U143" i="4"/>
  <c r="AA87" i="4"/>
  <c r="AB87" i="4" s="1"/>
  <c r="AC87" i="4" s="1"/>
  <c r="O87" i="4"/>
  <c r="V87" i="4" s="1"/>
  <c r="AA105" i="4"/>
  <c r="AB105" i="4" s="1"/>
  <c r="AC105" i="4" s="1"/>
  <c r="O105" i="4"/>
  <c r="O82" i="4"/>
  <c r="AH82" i="4" s="1"/>
  <c r="AA82" i="4"/>
  <c r="AB82" i="4" s="1"/>
  <c r="AC82" i="4" s="1"/>
  <c r="U74" i="4"/>
  <c r="Q82" i="4"/>
  <c r="P79" i="4"/>
  <c r="R79" i="4" s="1"/>
  <c r="W79" i="4" s="1"/>
  <c r="X79" i="4" s="1"/>
  <c r="Y79" i="4" s="1"/>
  <c r="AI79" i="4"/>
  <c r="AJ79" i="4" s="1"/>
  <c r="AK79" i="4" s="1"/>
  <c r="O55" i="4"/>
  <c r="AH55" i="4" s="1"/>
  <c r="AA55" i="4"/>
  <c r="AB55" i="4" s="1"/>
  <c r="AC55" i="4" s="1"/>
  <c r="AL93" i="4"/>
  <c r="Q59" i="4"/>
  <c r="AA84" i="4"/>
  <c r="AB84" i="4" s="1"/>
  <c r="AC84" i="4" s="1"/>
  <c r="O84" i="4"/>
  <c r="V84" i="4" s="1"/>
  <c r="O75" i="4"/>
  <c r="AD75" i="4" s="1"/>
  <c r="AA75" i="4"/>
  <c r="AB75" i="4" s="1"/>
  <c r="AC75" i="4" s="1"/>
  <c r="P64" i="4"/>
  <c r="R64" i="4" s="1"/>
  <c r="W64" i="4" s="1"/>
  <c r="X64" i="4" s="1"/>
  <c r="Y64" i="4" s="1"/>
  <c r="AI64" i="4"/>
  <c r="AJ64" i="4" s="1"/>
  <c r="AK64" i="4" s="1"/>
  <c r="AD57" i="4"/>
  <c r="AL57" i="4"/>
  <c r="AG16" i="4"/>
  <c r="AF16" i="4"/>
  <c r="O26" i="4"/>
  <c r="AA26" i="4"/>
  <c r="AB26" i="4" s="1"/>
  <c r="AC26" i="4" s="1"/>
  <c r="P24" i="4"/>
  <c r="R24" i="4" s="1"/>
  <c r="W24" i="4" s="1"/>
  <c r="X24" i="4" s="1"/>
  <c r="Y24" i="4" s="1"/>
  <c r="AI24" i="4"/>
  <c r="AJ24" i="4" s="1"/>
  <c r="AK24" i="4" s="1"/>
  <c r="Q15" i="4"/>
  <c r="AA4" i="4"/>
  <c r="AB4" i="4" s="1"/>
  <c r="AC4" i="4" s="1"/>
  <c r="O4" i="4"/>
  <c r="V45" i="4"/>
  <c r="AL16" i="4"/>
  <c r="V16" i="4"/>
  <c r="AA17" i="4"/>
  <c r="AB17" i="4" s="1"/>
  <c r="AC17" i="4" s="1"/>
  <c r="O17" i="4"/>
  <c r="AD17" i="4" s="1"/>
  <c r="V12" i="4"/>
  <c r="AA14" i="4"/>
  <c r="AB14" i="4" s="1"/>
  <c r="AC14" i="4" s="1"/>
  <c r="O14" i="4"/>
  <c r="O40" i="4"/>
  <c r="AA40" i="4"/>
  <c r="AB40" i="4" s="1"/>
  <c r="AC40" i="4" s="1"/>
  <c r="AI16" i="4"/>
  <c r="AJ16" i="4" s="1"/>
  <c r="AK16" i="4" s="1"/>
  <c r="P16" i="4"/>
  <c r="R16" i="4" s="1"/>
  <c r="W16" i="4" s="1"/>
  <c r="X16" i="4" s="1"/>
  <c r="Y16" i="4" s="1"/>
  <c r="AH16" i="4"/>
  <c r="Z12" i="4"/>
  <c r="AD12" i="4"/>
  <c r="O6" i="4"/>
  <c r="AL6" i="4" s="1"/>
  <c r="AA6" i="4"/>
  <c r="AB6" i="4" s="1"/>
  <c r="AC6" i="4" s="1"/>
  <c r="U11" i="4"/>
  <c r="O46" i="4"/>
  <c r="AA46" i="4"/>
  <c r="AB46" i="4" s="1"/>
  <c r="AC46" i="4" s="1"/>
  <c r="N25" i="4"/>
  <c r="O30" i="4"/>
  <c r="AA30" i="4"/>
  <c r="AB30" i="4" s="1"/>
  <c r="AC30" i="4" s="1"/>
  <c r="U24" i="4"/>
  <c r="AL8" i="4"/>
  <c r="V8" i="4"/>
  <c r="N5" i="4"/>
  <c r="AI8" i="4"/>
  <c r="AJ8" i="4" s="1"/>
  <c r="AK8" i="4" s="1"/>
  <c r="P8" i="4"/>
  <c r="R8" i="4" s="1"/>
  <c r="W8" i="4" s="1"/>
  <c r="X8" i="4" s="1"/>
  <c r="Y8" i="4" s="1"/>
  <c r="AH8" i="4"/>
  <c r="AH11" i="4"/>
  <c r="AI12" i="4"/>
  <c r="AJ12" i="4" s="1"/>
  <c r="AK12" i="4" s="1"/>
  <c r="P12" i="4"/>
  <c r="R12" i="4" s="1"/>
  <c r="W12" i="4" s="1"/>
  <c r="X12" i="4" s="1"/>
  <c r="Y12" i="4" s="1"/>
  <c r="AA36" i="4"/>
  <c r="AB36" i="4" s="1"/>
  <c r="AC36" i="4" s="1"/>
  <c r="O36" i="4"/>
  <c r="AD36" i="4" s="1"/>
  <c r="U41" i="4"/>
  <c r="O31" i="4"/>
  <c r="AD31" i="4" s="1"/>
  <c r="AA31" i="4"/>
  <c r="AB31" i="4" s="1"/>
  <c r="AC31" i="4" s="1"/>
  <c r="U22" i="4"/>
  <c r="AL24" i="4"/>
  <c r="O7" i="4"/>
  <c r="V7" i="4" s="1"/>
  <c r="AA7" i="4"/>
  <c r="AB7" i="4" s="1"/>
  <c r="AC7" i="4" s="1"/>
  <c r="U25" i="4"/>
  <c r="Q5" i="4"/>
  <c r="AD8" i="4"/>
  <c r="AE8" i="4" s="1"/>
  <c r="O47" i="4"/>
  <c r="AA47" i="4"/>
  <c r="AB47" i="4" s="1"/>
  <c r="AC47" i="4" s="1"/>
  <c r="AD43" i="4"/>
  <c r="AE43" i="4" s="1"/>
  <c r="V43" i="4"/>
  <c r="AI43" i="4"/>
  <c r="AJ43" i="4" s="1"/>
  <c r="AK43" i="4" s="1"/>
  <c r="P43" i="4"/>
  <c r="R43" i="4" s="1"/>
  <c r="W43" i="4" s="1"/>
  <c r="X43" i="4" s="1"/>
  <c r="Y43" i="4" s="1"/>
  <c r="AL43" i="4"/>
  <c r="AA32" i="4"/>
  <c r="AB32" i="4" s="1"/>
  <c r="AC32" i="4" s="1"/>
  <c r="O32" i="4"/>
  <c r="AA21" i="4"/>
  <c r="AB21" i="4" s="1"/>
  <c r="AC21" i="4" s="1"/>
  <c r="O21" i="4"/>
  <c r="V21" i="4" s="1"/>
  <c r="Q25" i="4"/>
  <c r="O20" i="4"/>
  <c r="AA20" i="4"/>
  <c r="AB20" i="4" s="1"/>
  <c r="AC20" i="4" s="1"/>
  <c r="U27" i="4"/>
  <c r="Z8" i="4"/>
  <c r="V24" i="4"/>
  <c r="AD24" i="4"/>
  <c r="AE24" i="4" s="1"/>
  <c r="O41" i="4"/>
  <c r="AA41" i="4"/>
  <c r="AB41" i="4" s="1"/>
  <c r="AC41" i="4" s="1"/>
  <c r="U31" i="4"/>
  <c r="U42" i="4"/>
  <c r="Z43" i="4"/>
  <c r="Q19" i="4"/>
  <c r="AL12" i="4"/>
  <c r="O10" i="4"/>
  <c r="AA10" i="4"/>
  <c r="AB10" i="4" s="1"/>
  <c r="AC10" i="4" s="1"/>
  <c r="Q27" i="4"/>
  <c r="Z24" i="4"/>
  <c r="N15" i="4"/>
  <c r="AA13" i="4"/>
  <c r="AB13" i="4" s="1"/>
  <c r="AC13" i="4" s="1"/>
  <c r="O13" i="4"/>
  <c r="AD13" i="4" s="1"/>
  <c r="AI11" i="4"/>
  <c r="AJ11" i="4" s="1"/>
  <c r="AK11" i="4" s="1"/>
  <c r="P11" i="4"/>
  <c r="R11" i="4" s="1"/>
  <c r="W11" i="4" s="1"/>
  <c r="X11" i="4" s="1"/>
  <c r="Y11" i="4" s="1"/>
  <c r="V11" i="4"/>
  <c r="AL11" i="4"/>
  <c r="AD11" i="4"/>
  <c r="AA42" i="4"/>
  <c r="AB42" i="4" s="1"/>
  <c r="AC42" i="4" s="1"/>
  <c r="O42" i="4"/>
  <c r="U26" i="4"/>
  <c r="AH24" i="4"/>
  <c r="AL23" i="4" l="1"/>
  <c r="V98" i="4"/>
  <c r="O162" i="4"/>
  <c r="V162" i="4" s="1"/>
  <c r="Z133" i="4"/>
  <c r="P133" i="4"/>
  <c r="R133" i="4" s="1"/>
  <c r="W133" i="4" s="1"/>
  <c r="X133" i="4" s="1"/>
  <c r="Y133" i="4" s="1"/>
  <c r="Z98" i="4"/>
  <c r="AL63" i="4"/>
  <c r="AD98" i="4"/>
  <c r="AE98" i="4" s="1"/>
  <c r="AG98" i="4" s="1"/>
  <c r="P98" i="4"/>
  <c r="R98" i="4" s="1"/>
  <c r="W98" i="4" s="1"/>
  <c r="X98" i="4" s="1"/>
  <c r="Y98" i="4" s="1"/>
  <c r="AI98" i="4"/>
  <c r="AJ98" i="4" s="1"/>
  <c r="AK98" i="4" s="1"/>
  <c r="AL98" i="4"/>
  <c r="AA139" i="4"/>
  <c r="AB139" i="4" s="1"/>
  <c r="AC139" i="4" s="1"/>
  <c r="P194" i="4"/>
  <c r="R194" i="4" s="1"/>
  <c r="W194" i="4" s="1"/>
  <c r="X194" i="4" s="1"/>
  <c r="Y194" i="4" s="1"/>
  <c r="AA58" i="4"/>
  <c r="AB58" i="4" s="1"/>
  <c r="AC58" i="4" s="1"/>
  <c r="P171" i="4"/>
  <c r="R171" i="4" s="1"/>
  <c r="W171" i="4" s="1"/>
  <c r="X171" i="4" s="1"/>
  <c r="Y171" i="4" s="1"/>
  <c r="AI171" i="4"/>
  <c r="AJ171" i="4" s="1"/>
  <c r="AK171" i="4" s="1"/>
  <c r="AH128" i="4"/>
  <c r="Z128" i="4"/>
  <c r="V171" i="4"/>
  <c r="O44" i="4"/>
  <c r="V44" i="4" s="1"/>
  <c r="O165" i="4"/>
  <c r="AH165" i="4" s="1"/>
  <c r="P128" i="4"/>
  <c r="R128" i="4" s="1"/>
  <c r="W128" i="4" s="1"/>
  <c r="X128" i="4" s="1"/>
  <c r="Y128" i="4" s="1"/>
  <c r="AI128" i="4"/>
  <c r="AJ128" i="4" s="1"/>
  <c r="AK128" i="4" s="1"/>
  <c r="AD128" i="4"/>
  <c r="AE128" i="4" s="1"/>
  <c r="AG128" i="4" s="1"/>
  <c r="V128" i="4"/>
  <c r="AE62" i="4"/>
  <c r="AF62" i="4" s="1"/>
  <c r="Z67" i="4"/>
  <c r="V67" i="4"/>
  <c r="AE93" i="4"/>
  <c r="AG93" i="4" s="1"/>
  <c r="V88" i="4"/>
  <c r="AD67" i="4"/>
  <c r="AE67" i="4" s="1"/>
  <c r="P67" i="4"/>
  <c r="R67" i="4" s="1"/>
  <c r="W67" i="4" s="1"/>
  <c r="X67" i="4" s="1"/>
  <c r="Y67" i="4" s="1"/>
  <c r="AI67" i="4"/>
  <c r="AJ67" i="4" s="1"/>
  <c r="AK67" i="4" s="1"/>
  <c r="AM67" i="4" s="1"/>
  <c r="AO67" i="4" s="1"/>
  <c r="AH67" i="4"/>
  <c r="AL45" i="4"/>
  <c r="P74" i="4"/>
  <c r="R74" i="4" s="1"/>
  <c r="W74" i="4" s="1"/>
  <c r="X74" i="4" s="1"/>
  <c r="Y74" i="4" s="1"/>
  <c r="Z88" i="4"/>
  <c r="V23" i="4"/>
  <c r="AD23" i="4"/>
  <c r="AE23" i="4" s="1"/>
  <c r="AE186" i="4"/>
  <c r="AG186" i="4" s="1"/>
  <c r="P23" i="4"/>
  <c r="R23" i="4" s="1"/>
  <c r="W23" i="4" s="1"/>
  <c r="X23" i="4" s="1"/>
  <c r="Y23" i="4" s="1"/>
  <c r="AH108" i="4"/>
  <c r="Z102" i="4"/>
  <c r="AI23" i="4"/>
  <c r="AJ23" i="4" s="1"/>
  <c r="AK23" i="4" s="1"/>
  <c r="P45" i="4"/>
  <c r="R45" i="4" s="1"/>
  <c r="W45" i="4" s="1"/>
  <c r="X45" i="4" s="1"/>
  <c r="Y45" i="4" s="1"/>
  <c r="Z23" i="4"/>
  <c r="AI45" i="4"/>
  <c r="AJ45" i="4" s="1"/>
  <c r="AK45" i="4" s="1"/>
  <c r="AA130" i="4"/>
  <c r="AB130" i="4" s="1"/>
  <c r="AC130" i="4" s="1"/>
  <c r="Z108" i="4"/>
  <c r="P159" i="4"/>
  <c r="R159" i="4" s="1"/>
  <c r="W159" i="4" s="1"/>
  <c r="X159" i="4" s="1"/>
  <c r="Y159" i="4" s="1"/>
  <c r="P88" i="4"/>
  <c r="R88" i="4" s="1"/>
  <c r="W88" i="4" s="1"/>
  <c r="X88" i="4" s="1"/>
  <c r="Y88" i="4" s="1"/>
  <c r="AH88" i="4"/>
  <c r="AE12" i="4"/>
  <c r="AI159" i="4"/>
  <c r="AJ159" i="4" s="1"/>
  <c r="AK159" i="4" s="1"/>
  <c r="AL159" i="4"/>
  <c r="AM159" i="4" s="1"/>
  <c r="AN159" i="4" s="1"/>
  <c r="V137" i="4"/>
  <c r="AD159" i="4"/>
  <c r="V52" i="4"/>
  <c r="AH159" i="4"/>
  <c r="AL137" i="4"/>
  <c r="O34" i="4"/>
  <c r="AH34" i="4" s="1"/>
  <c r="V159" i="4"/>
  <c r="O37" i="4"/>
  <c r="AH37" i="4" s="1"/>
  <c r="V194" i="4"/>
  <c r="AE57" i="4"/>
  <c r="AF57" i="4" s="1"/>
  <c r="AD194" i="4"/>
  <c r="AE194" i="4" s="1"/>
  <c r="AG194" i="4" s="1"/>
  <c r="Z194" i="4"/>
  <c r="AH33" i="4"/>
  <c r="AM64" i="4"/>
  <c r="AI194" i="4"/>
  <c r="AJ194" i="4" s="1"/>
  <c r="AK194" i="4" s="1"/>
  <c r="AI137" i="4"/>
  <c r="AJ137" i="4" s="1"/>
  <c r="AK137" i="4" s="1"/>
  <c r="AM188" i="4"/>
  <c r="AN188" i="4" s="1"/>
  <c r="P137" i="4"/>
  <c r="R137" i="4" s="1"/>
  <c r="W137" i="4" s="1"/>
  <c r="X137" i="4" s="1"/>
  <c r="Y137" i="4" s="1"/>
  <c r="V63" i="4"/>
  <c r="AL81" i="4"/>
  <c r="AM81" i="4" s="1"/>
  <c r="AL194" i="4"/>
  <c r="AH38" i="4"/>
  <c r="AM79" i="4"/>
  <c r="AN79" i="4" s="1"/>
  <c r="Z33" i="4"/>
  <c r="AM96" i="4"/>
  <c r="AN96" i="4" s="1"/>
  <c r="P38" i="4"/>
  <c r="R38" i="4" s="1"/>
  <c r="W38" i="4" s="1"/>
  <c r="X38" i="4" s="1"/>
  <c r="Y38" i="4" s="1"/>
  <c r="AA19" i="4"/>
  <c r="AB19" i="4" s="1"/>
  <c r="AC19" i="4" s="1"/>
  <c r="AA135" i="4"/>
  <c r="AB135" i="4" s="1"/>
  <c r="AC135" i="4" s="1"/>
  <c r="AI33" i="4"/>
  <c r="AJ33" i="4" s="1"/>
  <c r="AK33" i="4" s="1"/>
  <c r="AE11" i="4"/>
  <c r="V38" i="4"/>
  <c r="P33" i="4"/>
  <c r="R33" i="4" s="1"/>
  <c r="W33" i="4" s="1"/>
  <c r="X33" i="4" s="1"/>
  <c r="Y33" i="4" s="1"/>
  <c r="AL38" i="4"/>
  <c r="AM38" i="4" s="1"/>
  <c r="AO38" i="4" s="1"/>
  <c r="AD33" i="4"/>
  <c r="AE33" i="4" s="1"/>
  <c r="AG33" i="4" s="1"/>
  <c r="Z89" i="4"/>
  <c r="AE96" i="4"/>
  <c r="AG96" i="4" s="1"/>
  <c r="AL33" i="4"/>
  <c r="AL88" i="4"/>
  <c r="AI88" i="4"/>
  <c r="AJ88" i="4" s="1"/>
  <c r="AK88" i="4" s="1"/>
  <c r="AA39" i="4"/>
  <c r="AB39" i="4" s="1"/>
  <c r="AC39" i="4" s="1"/>
  <c r="AA181" i="4"/>
  <c r="AB181" i="4" s="1"/>
  <c r="AC181" i="4" s="1"/>
  <c r="AE196" i="4"/>
  <c r="AF196" i="4" s="1"/>
  <c r="AA125" i="4"/>
  <c r="AB125" i="4" s="1"/>
  <c r="AC125" i="4" s="1"/>
  <c r="V50" i="4"/>
  <c r="AE121" i="4"/>
  <c r="AG121" i="4" s="1"/>
  <c r="AH58" i="4"/>
  <c r="O28" i="4"/>
  <c r="AL28" i="4" s="1"/>
  <c r="P81" i="4"/>
  <c r="R81" i="4" s="1"/>
  <c r="W81" i="4" s="1"/>
  <c r="X81" i="4" s="1"/>
  <c r="Y81" i="4" s="1"/>
  <c r="P111" i="4"/>
  <c r="R111" i="4" s="1"/>
  <c r="W111" i="4" s="1"/>
  <c r="X111" i="4" s="1"/>
  <c r="Y111" i="4" s="1"/>
  <c r="AD187" i="4"/>
  <c r="AE187" i="4" s="1"/>
  <c r="AM150" i="4"/>
  <c r="AN150" i="4" s="1"/>
  <c r="AI52" i="4"/>
  <c r="AJ52" i="4" s="1"/>
  <c r="AK52" i="4" s="1"/>
  <c r="P52" i="4"/>
  <c r="R52" i="4" s="1"/>
  <c r="W52" i="4" s="1"/>
  <c r="X52" i="4" s="1"/>
  <c r="Y52" i="4" s="1"/>
  <c r="AM62" i="4"/>
  <c r="AD89" i="4"/>
  <c r="AE89" i="4" s="1"/>
  <c r="V77" i="4"/>
  <c r="AL111" i="4"/>
  <c r="AE132" i="4"/>
  <c r="AG132" i="4" s="1"/>
  <c r="AH81" i="4"/>
  <c r="AE60" i="4"/>
  <c r="AG60" i="4" s="1"/>
  <c r="AA27" i="4"/>
  <c r="AB27" i="4" s="1"/>
  <c r="AC27" i="4" s="1"/>
  <c r="Z44" i="4"/>
  <c r="O61" i="4"/>
  <c r="Z61" i="4" s="1"/>
  <c r="AH135" i="4"/>
  <c r="Z135" i="4"/>
  <c r="AD135" i="4"/>
  <c r="Z158" i="4"/>
  <c r="Z171" i="4"/>
  <c r="V97" i="4"/>
  <c r="AH158" i="4"/>
  <c r="AH122" i="4"/>
  <c r="Z90" i="4"/>
  <c r="AE68" i="4"/>
  <c r="AG68" i="4" s="1"/>
  <c r="Z27" i="4"/>
  <c r="AA22" i="4"/>
  <c r="AB22" i="4" s="1"/>
  <c r="AC22" i="4" s="1"/>
  <c r="O18" i="4"/>
  <c r="AL18" i="4" s="1"/>
  <c r="V111" i="4"/>
  <c r="AI111" i="4"/>
  <c r="AJ111" i="4" s="1"/>
  <c r="AK111" i="4" s="1"/>
  <c r="AL158" i="4"/>
  <c r="AL50" i="4"/>
  <c r="AM140" i="4"/>
  <c r="AO140" i="4" s="1"/>
  <c r="AD158" i="4"/>
  <c r="AE158" i="4" s="1"/>
  <c r="AG158" i="4" s="1"/>
  <c r="O198" i="4"/>
  <c r="AD198" i="4" s="1"/>
  <c r="AE198" i="4" s="1"/>
  <c r="AL171" i="4"/>
  <c r="AE150" i="4"/>
  <c r="AG150" i="4" s="1"/>
  <c r="V177" i="4"/>
  <c r="O184" i="4"/>
  <c r="AI184" i="4" s="1"/>
  <c r="AJ184" i="4" s="1"/>
  <c r="AK184" i="4" s="1"/>
  <c r="P158" i="4"/>
  <c r="R158" i="4" s="1"/>
  <c r="W158" i="4" s="1"/>
  <c r="X158" i="4" s="1"/>
  <c r="Y158" i="4" s="1"/>
  <c r="AD6" i="4"/>
  <c r="AE6" i="4" s="1"/>
  <c r="AD44" i="4"/>
  <c r="AE44" i="4" s="1"/>
  <c r="AD177" i="4"/>
  <c r="AE177" i="4" s="1"/>
  <c r="AM60" i="4"/>
  <c r="AO60" i="4" s="1"/>
  <c r="AD95" i="4"/>
  <c r="AE95" i="4" s="1"/>
  <c r="AI158" i="4"/>
  <c r="AJ158" i="4" s="1"/>
  <c r="AK158" i="4" s="1"/>
  <c r="AA137" i="4"/>
  <c r="AB137" i="4" s="1"/>
  <c r="AC137" i="4" s="1"/>
  <c r="AD111" i="4"/>
  <c r="AH111" i="4"/>
  <c r="Z45" i="4"/>
  <c r="AD45" i="4"/>
  <c r="AE45" i="4" s="1"/>
  <c r="AF45" i="4" s="1"/>
  <c r="AH74" i="4"/>
  <c r="Z74" i="4"/>
  <c r="AL74" i="4"/>
  <c r="AM74" i="4" s="1"/>
  <c r="V74" i="4"/>
  <c r="AD74" i="4"/>
  <c r="AE74" i="4" s="1"/>
  <c r="AF74" i="4" s="1"/>
  <c r="AG199" i="4"/>
  <c r="AF199" i="4"/>
  <c r="P199" i="4"/>
  <c r="R199" i="4" s="1"/>
  <c r="W199" i="4" s="1"/>
  <c r="X199" i="4" s="1"/>
  <c r="Y199" i="4" s="1"/>
  <c r="AI199" i="4"/>
  <c r="AJ199" i="4" s="1"/>
  <c r="AK199" i="4" s="1"/>
  <c r="AM199" i="4" s="1"/>
  <c r="AL199" i="4"/>
  <c r="AH199" i="4"/>
  <c r="Z199" i="4"/>
  <c r="AF93" i="4"/>
  <c r="P118" i="4"/>
  <c r="R118" i="4" s="1"/>
  <c r="W118" i="4" s="1"/>
  <c r="X118" i="4" s="1"/>
  <c r="Y118" i="4" s="1"/>
  <c r="Z101" i="4"/>
  <c r="O106" i="4"/>
  <c r="Z106" i="4" s="1"/>
  <c r="AA159" i="4"/>
  <c r="AB159" i="4" s="1"/>
  <c r="AC159" i="4" s="1"/>
  <c r="Z17" i="4"/>
  <c r="AI118" i="4"/>
  <c r="AJ118" i="4" s="1"/>
  <c r="AK118" i="4" s="1"/>
  <c r="AA81" i="4"/>
  <c r="AB81" i="4" s="1"/>
  <c r="AC81" i="4" s="1"/>
  <c r="AM68" i="4"/>
  <c r="AN68" i="4" s="1"/>
  <c r="AA38" i="4"/>
  <c r="AB38" i="4" s="1"/>
  <c r="AC38" i="4" s="1"/>
  <c r="V185" i="4"/>
  <c r="AG188" i="4"/>
  <c r="AA111" i="4"/>
  <c r="AB111" i="4" s="1"/>
  <c r="AC111" i="4" s="1"/>
  <c r="V17" i="4"/>
  <c r="AD193" i="4"/>
  <c r="AE193" i="4" s="1"/>
  <c r="V101" i="4"/>
  <c r="V144" i="4"/>
  <c r="AM98" i="4"/>
  <c r="AO98" i="4" s="1"/>
  <c r="V133" i="4"/>
  <c r="AD133" i="4"/>
  <c r="AE133" i="4" s="1"/>
  <c r="AL133" i="4"/>
  <c r="AM133" i="4" s="1"/>
  <c r="AA147" i="4"/>
  <c r="AB147" i="4" s="1"/>
  <c r="AC147" i="4" s="1"/>
  <c r="AL89" i="4"/>
  <c r="AA52" i="4"/>
  <c r="AB52" i="4" s="1"/>
  <c r="AC52" i="4" s="1"/>
  <c r="AH118" i="4"/>
  <c r="AA124" i="4"/>
  <c r="AB124" i="4" s="1"/>
  <c r="AC124" i="4" s="1"/>
  <c r="Z36" i="4"/>
  <c r="AH21" i="4"/>
  <c r="AH164" i="4"/>
  <c r="V118" i="4"/>
  <c r="AD118" i="4"/>
  <c r="AD124" i="4"/>
  <c r="Z124" i="4"/>
  <c r="AL118" i="4"/>
  <c r="Z126" i="4"/>
  <c r="AH127" i="4"/>
  <c r="AD127" i="4"/>
  <c r="AL127" i="4"/>
  <c r="AM8" i="4"/>
  <c r="AO8" i="4" s="1"/>
  <c r="V53" i="4"/>
  <c r="P113" i="4"/>
  <c r="R113" i="4" s="1"/>
  <c r="W113" i="4" s="1"/>
  <c r="X113" i="4" s="1"/>
  <c r="Y113" i="4" s="1"/>
  <c r="AH17" i="4"/>
  <c r="Z82" i="4"/>
  <c r="AI113" i="4"/>
  <c r="AJ113" i="4" s="1"/>
  <c r="AK113" i="4" s="1"/>
  <c r="AL143" i="4"/>
  <c r="AH76" i="4"/>
  <c r="AD179" i="4"/>
  <c r="AE179" i="4" s="1"/>
  <c r="AD101" i="4"/>
  <c r="AE101" i="4" s="1"/>
  <c r="V131" i="4"/>
  <c r="AG78" i="4"/>
  <c r="AA176" i="4"/>
  <c r="AB176" i="4" s="1"/>
  <c r="AC176" i="4" s="1"/>
  <c r="O176" i="4"/>
  <c r="AL52" i="4"/>
  <c r="AH52" i="4"/>
  <c r="AD171" i="4"/>
  <c r="AA69" i="4"/>
  <c r="AB69" i="4" s="1"/>
  <c r="AC69" i="4" s="1"/>
  <c r="O69" i="4"/>
  <c r="Z113" i="4"/>
  <c r="AH113" i="4"/>
  <c r="AD113" i="4"/>
  <c r="AL113" i="4"/>
  <c r="V13" i="4"/>
  <c r="AM197" i="4"/>
  <c r="AO197" i="4" s="1"/>
  <c r="AM78" i="4"/>
  <c r="AO78" i="4" s="1"/>
  <c r="Z195" i="4"/>
  <c r="AD86" i="4"/>
  <c r="AF64" i="4"/>
  <c r="Z175" i="4"/>
  <c r="AE107" i="4"/>
  <c r="AF107" i="4" s="1"/>
  <c r="AA114" i="4"/>
  <c r="AB114" i="4" s="1"/>
  <c r="AC114" i="4" s="1"/>
  <c r="O114" i="4"/>
  <c r="AA168" i="4"/>
  <c r="AB168" i="4" s="1"/>
  <c r="AC168" i="4" s="1"/>
  <c r="O168" i="4"/>
  <c r="V92" i="4"/>
  <c r="AA127" i="4"/>
  <c r="AB127" i="4" s="1"/>
  <c r="AC127" i="4" s="1"/>
  <c r="AM93" i="4"/>
  <c r="AO93" i="4" s="1"/>
  <c r="V76" i="4"/>
  <c r="Z73" i="4"/>
  <c r="AA99" i="4"/>
  <c r="AB99" i="4" s="1"/>
  <c r="AC99" i="4" s="1"/>
  <c r="O99" i="4"/>
  <c r="AE145" i="4"/>
  <c r="AD52" i="4"/>
  <c r="AA113" i="4"/>
  <c r="AB113" i="4" s="1"/>
  <c r="AC113" i="4" s="1"/>
  <c r="AE75" i="4"/>
  <c r="AG75" i="4" s="1"/>
  <c r="Z143" i="4"/>
  <c r="AM186" i="4"/>
  <c r="AO186" i="4" s="1"/>
  <c r="Z18" i="4"/>
  <c r="Z13" i="4"/>
  <c r="AL193" i="4"/>
  <c r="AL76" i="4"/>
  <c r="V129" i="4"/>
  <c r="AD143" i="4"/>
  <c r="AE143" i="4" s="1"/>
  <c r="AD137" i="4"/>
  <c r="AH19" i="4"/>
  <c r="V143" i="4"/>
  <c r="V169" i="4"/>
  <c r="Z81" i="4"/>
  <c r="AD81" i="4"/>
  <c r="V81" i="4"/>
  <c r="AA115" i="4"/>
  <c r="AB115" i="4" s="1"/>
  <c r="AC115" i="4" s="1"/>
  <c r="O115" i="4"/>
  <c r="AA171" i="4"/>
  <c r="AB171" i="4" s="1"/>
  <c r="AC171" i="4" s="1"/>
  <c r="AA118" i="4"/>
  <c r="AB118" i="4" s="1"/>
  <c r="AC118" i="4" s="1"/>
  <c r="AH137" i="4"/>
  <c r="AF197" i="4"/>
  <c r="AG197" i="4"/>
  <c r="AG51" i="4"/>
  <c r="AF51" i="4"/>
  <c r="AF85" i="4"/>
  <c r="AG85" i="4"/>
  <c r="AO132" i="4"/>
  <c r="AN132" i="4"/>
  <c r="AI136" i="4"/>
  <c r="AJ136" i="4" s="1"/>
  <c r="AK136" i="4" s="1"/>
  <c r="P136" i="4"/>
  <c r="R136" i="4" s="1"/>
  <c r="W136" i="4" s="1"/>
  <c r="X136" i="4" s="1"/>
  <c r="Y136" i="4" s="1"/>
  <c r="AD136" i="4"/>
  <c r="AE136" i="4" s="1"/>
  <c r="Z136" i="4"/>
  <c r="AI49" i="4"/>
  <c r="AJ49" i="4" s="1"/>
  <c r="AK49" i="4" s="1"/>
  <c r="P49" i="4"/>
  <c r="R49" i="4" s="1"/>
  <c r="W49" i="4" s="1"/>
  <c r="X49" i="4" s="1"/>
  <c r="Y49" i="4" s="1"/>
  <c r="AL49" i="4"/>
  <c r="Z49" i="4"/>
  <c r="AD49" i="4"/>
  <c r="AE49" i="4" s="1"/>
  <c r="AH49" i="4"/>
  <c r="V49" i="4"/>
  <c r="AI117" i="4"/>
  <c r="AJ117" i="4" s="1"/>
  <c r="AK117" i="4" s="1"/>
  <c r="P117" i="4"/>
  <c r="R117" i="4" s="1"/>
  <c r="W117" i="4" s="1"/>
  <c r="X117" i="4" s="1"/>
  <c r="Y117" i="4" s="1"/>
  <c r="AL117" i="4"/>
  <c r="AD117" i="4"/>
  <c r="AE117" i="4" s="1"/>
  <c r="V117" i="4"/>
  <c r="AH117" i="4"/>
  <c r="Z117" i="4"/>
  <c r="AI142" i="4"/>
  <c r="AJ142" i="4" s="1"/>
  <c r="AK142" i="4" s="1"/>
  <c r="P142" i="4"/>
  <c r="R142" i="4" s="1"/>
  <c r="W142" i="4" s="1"/>
  <c r="X142" i="4" s="1"/>
  <c r="Y142" i="4" s="1"/>
  <c r="AL142" i="4"/>
  <c r="AH142" i="4"/>
  <c r="AM12" i="4"/>
  <c r="AO12" i="4" s="1"/>
  <c r="AI75" i="4"/>
  <c r="AJ75" i="4" s="1"/>
  <c r="AK75" i="4" s="1"/>
  <c r="P75" i="4"/>
  <c r="R75" i="4" s="1"/>
  <c r="W75" i="4" s="1"/>
  <c r="X75" i="4" s="1"/>
  <c r="Y75" i="4" s="1"/>
  <c r="AH75" i="4"/>
  <c r="AL75" i="4"/>
  <c r="AG155" i="4"/>
  <c r="AF155" i="4"/>
  <c r="AM128" i="4"/>
  <c r="P162" i="4"/>
  <c r="R162" i="4" s="1"/>
  <c r="W162" i="4" s="1"/>
  <c r="X162" i="4" s="1"/>
  <c r="Y162" i="4" s="1"/>
  <c r="AI162" i="4"/>
  <c r="AJ162" i="4" s="1"/>
  <c r="AK162" i="4" s="1"/>
  <c r="Z162" i="4"/>
  <c r="AD162" i="4"/>
  <c r="AE162" i="4" s="1"/>
  <c r="P170" i="4"/>
  <c r="R170" i="4" s="1"/>
  <c r="W170" i="4" s="1"/>
  <c r="X170" i="4" s="1"/>
  <c r="Y170" i="4" s="1"/>
  <c r="AI170" i="4"/>
  <c r="AJ170" i="4" s="1"/>
  <c r="AK170" i="4" s="1"/>
  <c r="V170" i="4"/>
  <c r="AD170" i="4"/>
  <c r="AE170" i="4" s="1"/>
  <c r="AH170" i="4"/>
  <c r="Z170" i="4"/>
  <c r="AL170" i="4"/>
  <c r="P180" i="4"/>
  <c r="R180" i="4" s="1"/>
  <c r="W180" i="4" s="1"/>
  <c r="X180" i="4" s="1"/>
  <c r="Y180" i="4" s="1"/>
  <c r="AI180" i="4"/>
  <c r="AJ180" i="4" s="1"/>
  <c r="AK180" i="4" s="1"/>
  <c r="AL180" i="4"/>
  <c r="AL162" i="4"/>
  <c r="AH48" i="4"/>
  <c r="AI92" i="4"/>
  <c r="AJ92" i="4" s="1"/>
  <c r="AK92" i="4" s="1"/>
  <c r="AM92" i="4" s="1"/>
  <c r="P92" i="4"/>
  <c r="R92" i="4" s="1"/>
  <c r="W92" i="4" s="1"/>
  <c r="X92" i="4" s="1"/>
  <c r="Y92" i="4" s="1"/>
  <c r="AD92" i="4"/>
  <c r="AE92" i="4" s="1"/>
  <c r="AH92" i="4"/>
  <c r="Z92" i="4"/>
  <c r="P94" i="4"/>
  <c r="R94" i="4" s="1"/>
  <c r="W94" i="4" s="1"/>
  <c r="X94" i="4" s="1"/>
  <c r="Y94" i="4" s="1"/>
  <c r="Z94" i="4"/>
  <c r="AL94" i="4"/>
  <c r="AI94" i="4"/>
  <c r="AJ94" i="4" s="1"/>
  <c r="AK94" i="4" s="1"/>
  <c r="V94" i="4"/>
  <c r="AD94" i="4"/>
  <c r="AE94" i="4" s="1"/>
  <c r="AH94" i="4"/>
  <c r="AL129" i="4"/>
  <c r="AA9" i="4"/>
  <c r="AB9" i="4" s="1"/>
  <c r="AC9" i="4" s="1"/>
  <c r="O9" i="4"/>
  <c r="AI53" i="4"/>
  <c r="AJ53" i="4" s="1"/>
  <c r="AK53" i="4" s="1"/>
  <c r="AL53" i="4"/>
  <c r="P53" i="4"/>
  <c r="R53" i="4" s="1"/>
  <c r="W53" i="4" s="1"/>
  <c r="X53" i="4" s="1"/>
  <c r="Y53" i="4" s="1"/>
  <c r="AH53" i="4"/>
  <c r="AI66" i="4"/>
  <c r="AJ66" i="4" s="1"/>
  <c r="AK66" i="4" s="1"/>
  <c r="P66" i="4"/>
  <c r="R66" i="4" s="1"/>
  <c r="W66" i="4" s="1"/>
  <c r="X66" i="4" s="1"/>
  <c r="Y66" i="4" s="1"/>
  <c r="AD66" i="4"/>
  <c r="AE66" i="4" s="1"/>
  <c r="AH66" i="4"/>
  <c r="Z66" i="4"/>
  <c r="AL66" i="4"/>
  <c r="V66" i="4"/>
  <c r="AF133" i="4"/>
  <c r="AG133" i="4"/>
  <c r="AD142" i="4"/>
  <c r="P163" i="4"/>
  <c r="R163" i="4" s="1"/>
  <c r="W163" i="4" s="1"/>
  <c r="X163" i="4" s="1"/>
  <c r="Y163" i="4" s="1"/>
  <c r="AI163" i="4"/>
  <c r="AJ163" i="4" s="1"/>
  <c r="AK163" i="4" s="1"/>
  <c r="AG67" i="4"/>
  <c r="AF67" i="4"/>
  <c r="AH95" i="4"/>
  <c r="AD48" i="4"/>
  <c r="AE48" i="4" s="1"/>
  <c r="AD110" i="4"/>
  <c r="AE110" i="4" s="1"/>
  <c r="AE142" i="4"/>
  <c r="O182" i="4"/>
  <c r="AA182" i="4"/>
  <c r="AB182" i="4" s="1"/>
  <c r="AC182" i="4" s="1"/>
  <c r="P187" i="4"/>
  <c r="R187" i="4" s="1"/>
  <c r="W187" i="4" s="1"/>
  <c r="X187" i="4" s="1"/>
  <c r="Y187" i="4" s="1"/>
  <c r="AL187" i="4"/>
  <c r="AI187" i="4"/>
  <c r="AJ187" i="4" s="1"/>
  <c r="AK187" i="4" s="1"/>
  <c r="V187" i="4"/>
  <c r="AH187" i="4"/>
  <c r="AM155" i="4"/>
  <c r="V71" i="4"/>
  <c r="AI134" i="4"/>
  <c r="AJ134" i="4" s="1"/>
  <c r="AK134" i="4" s="1"/>
  <c r="P134" i="4"/>
  <c r="R134" i="4" s="1"/>
  <c r="W134" i="4" s="1"/>
  <c r="X134" i="4" s="1"/>
  <c r="Y134" i="4" s="1"/>
  <c r="AL134" i="4"/>
  <c r="AH134" i="4"/>
  <c r="Z134" i="4"/>
  <c r="AA35" i="4"/>
  <c r="AB35" i="4" s="1"/>
  <c r="AC35" i="4" s="1"/>
  <c r="O35" i="4"/>
  <c r="AI109" i="4"/>
  <c r="AJ109" i="4" s="1"/>
  <c r="AK109" i="4" s="1"/>
  <c r="P109" i="4"/>
  <c r="R109" i="4" s="1"/>
  <c r="W109" i="4" s="1"/>
  <c r="X109" i="4" s="1"/>
  <c r="Y109" i="4" s="1"/>
  <c r="AL109" i="4"/>
  <c r="AH109" i="4"/>
  <c r="AD109" i="4"/>
  <c r="AE109" i="4" s="1"/>
  <c r="Z109" i="4"/>
  <c r="V109" i="4"/>
  <c r="AL37" i="4"/>
  <c r="Z71" i="4"/>
  <c r="AI84" i="4"/>
  <c r="AJ84" i="4" s="1"/>
  <c r="AK84" i="4" s="1"/>
  <c r="P84" i="4"/>
  <c r="R84" i="4" s="1"/>
  <c r="W84" i="4" s="1"/>
  <c r="X84" i="4" s="1"/>
  <c r="Y84" i="4" s="1"/>
  <c r="AI55" i="4"/>
  <c r="AJ55" i="4" s="1"/>
  <c r="AK55" i="4" s="1"/>
  <c r="P55" i="4"/>
  <c r="R55" i="4" s="1"/>
  <c r="W55" i="4" s="1"/>
  <c r="X55" i="4" s="1"/>
  <c r="Y55" i="4" s="1"/>
  <c r="AD55" i="4"/>
  <c r="AE55" i="4" s="1"/>
  <c r="Z55" i="4"/>
  <c r="V75" i="4"/>
  <c r="O91" i="4"/>
  <c r="AA91" i="4"/>
  <c r="AB91" i="4" s="1"/>
  <c r="AC91" i="4" s="1"/>
  <c r="AI172" i="4"/>
  <c r="AJ172" i="4" s="1"/>
  <c r="AK172" i="4" s="1"/>
  <c r="AL172" i="4"/>
  <c r="P172" i="4"/>
  <c r="R172" i="4" s="1"/>
  <c r="W172" i="4" s="1"/>
  <c r="X172" i="4" s="1"/>
  <c r="Y172" i="4" s="1"/>
  <c r="V172" i="4"/>
  <c r="AD172" i="4"/>
  <c r="AE172" i="4" s="1"/>
  <c r="Z172" i="4"/>
  <c r="AH172" i="4"/>
  <c r="AI183" i="4"/>
  <c r="AJ183" i="4" s="1"/>
  <c r="AK183" i="4" s="1"/>
  <c r="P183" i="4"/>
  <c r="R183" i="4" s="1"/>
  <c r="W183" i="4" s="1"/>
  <c r="X183" i="4" s="1"/>
  <c r="Y183" i="4" s="1"/>
  <c r="AL183" i="4"/>
  <c r="AH183" i="4"/>
  <c r="Z127" i="4"/>
  <c r="AI152" i="4"/>
  <c r="AJ152" i="4" s="1"/>
  <c r="AK152" i="4" s="1"/>
  <c r="P152" i="4"/>
  <c r="R152" i="4" s="1"/>
  <c r="W152" i="4" s="1"/>
  <c r="X152" i="4" s="1"/>
  <c r="Y152" i="4" s="1"/>
  <c r="AL152" i="4"/>
  <c r="AD152" i="4"/>
  <c r="AE152" i="4" s="1"/>
  <c r="AH152" i="4"/>
  <c r="Z152" i="4"/>
  <c r="V152" i="4"/>
  <c r="V136" i="4"/>
  <c r="Z84" i="4"/>
  <c r="P63" i="4"/>
  <c r="R63" i="4" s="1"/>
  <c r="W63" i="4" s="1"/>
  <c r="X63" i="4" s="1"/>
  <c r="Y63" i="4" s="1"/>
  <c r="AI63" i="4"/>
  <c r="AJ63" i="4" s="1"/>
  <c r="AK63" i="4" s="1"/>
  <c r="AM63" i="4" s="1"/>
  <c r="AD63" i="4"/>
  <c r="AE63" i="4" s="1"/>
  <c r="Z63" i="4"/>
  <c r="AD73" i="4"/>
  <c r="AE73" i="4" s="1"/>
  <c r="AI58" i="4"/>
  <c r="AJ58" i="4" s="1"/>
  <c r="AK58" i="4" s="1"/>
  <c r="P58" i="4"/>
  <c r="R58" i="4" s="1"/>
  <c r="W58" i="4" s="1"/>
  <c r="X58" i="4" s="1"/>
  <c r="Y58" i="4" s="1"/>
  <c r="AD58" i="4"/>
  <c r="AE58" i="4" s="1"/>
  <c r="AL58" i="4"/>
  <c r="V58" i="4"/>
  <c r="AN62" i="4"/>
  <c r="AO62" i="4"/>
  <c r="AE53" i="4"/>
  <c r="AH180" i="4"/>
  <c r="AD183" i="4"/>
  <c r="AE183" i="4" s="1"/>
  <c r="Z129" i="4"/>
  <c r="P102" i="4"/>
  <c r="R102" i="4" s="1"/>
  <c r="W102" i="4" s="1"/>
  <c r="X102" i="4" s="1"/>
  <c r="Y102" i="4" s="1"/>
  <c r="AI102" i="4"/>
  <c r="AJ102" i="4" s="1"/>
  <c r="AK102" i="4" s="1"/>
  <c r="V102" i="4"/>
  <c r="AD102" i="4"/>
  <c r="AE102" i="4" s="1"/>
  <c r="AL102" i="4"/>
  <c r="AA191" i="4"/>
  <c r="AB191" i="4" s="1"/>
  <c r="AC191" i="4" s="1"/>
  <c r="O191" i="4"/>
  <c r="AH84" i="4"/>
  <c r="AD72" i="4"/>
  <c r="AE72" i="4" s="1"/>
  <c r="V95" i="4"/>
  <c r="V48" i="4"/>
  <c r="V110" i="4"/>
  <c r="AA119" i="4"/>
  <c r="AB119" i="4" s="1"/>
  <c r="AC119" i="4" s="1"/>
  <c r="O119" i="4"/>
  <c r="AI143" i="4"/>
  <c r="AJ143" i="4" s="1"/>
  <c r="AK143" i="4" s="1"/>
  <c r="P143" i="4"/>
  <c r="R143" i="4" s="1"/>
  <c r="W143" i="4" s="1"/>
  <c r="X143" i="4" s="1"/>
  <c r="Y143" i="4" s="1"/>
  <c r="AI177" i="4"/>
  <c r="AJ177" i="4" s="1"/>
  <c r="AK177" i="4" s="1"/>
  <c r="P177" i="4"/>
  <c r="R177" i="4" s="1"/>
  <c r="W177" i="4" s="1"/>
  <c r="X177" i="4" s="1"/>
  <c r="Y177" i="4" s="1"/>
  <c r="AL177" i="4"/>
  <c r="AH177" i="4"/>
  <c r="AM85" i="4"/>
  <c r="Z112" i="4"/>
  <c r="Z95" i="4"/>
  <c r="AG79" i="4"/>
  <c r="AF79" i="4"/>
  <c r="AI125" i="4"/>
  <c r="AJ125" i="4" s="1"/>
  <c r="AK125" i="4" s="1"/>
  <c r="P125" i="4"/>
  <c r="R125" i="4" s="1"/>
  <c r="W125" i="4" s="1"/>
  <c r="X125" i="4" s="1"/>
  <c r="Y125" i="4" s="1"/>
  <c r="Z125" i="4"/>
  <c r="AH125" i="4"/>
  <c r="AD125" i="4"/>
  <c r="AL125" i="4"/>
  <c r="V125" i="4"/>
  <c r="AI141" i="4"/>
  <c r="AJ141" i="4" s="1"/>
  <c r="AK141" i="4" s="1"/>
  <c r="P141" i="4"/>
  <c r="R141" i="4" s="1"/>
  <c r="W141" i="4" s="1"/>
  <c r="X141" i="4" s="1"/>
  <c r="Y141" i="4" s="1"/>
  <c r="AL141" i="4"/>
  <c r="V141" i="4"/>
  <c r="AD141" i="4"/>
  <c r="AE141" i="4" s="1"/>
  <c r="Z141" i="4"/>
  <c r="AH141" i="4"/>
  <c r="AL136" i="4"/>
  <c r="AD84" i="4"/>
  <c r="AE84" i="4" s="1"/>
  <c r="Z180" i="4"/>
  <c r="P83" i="4"/>
  <c r="R83" i="4" s="1"/>
  <c r="W83" i="4" s="1"/>
  <c r="X83" i="4" s="1"/>
  <c r="Y83" i="4" s="1"/>
  <c r="AI83" i="4"/>
  <c r="AJ83" i="4" s="1"/>
  <c r="AK83" i="4" s="1"/>
  <c r="AD83" i="4"/>
  <c r="AE83" i="4" s="1"/>
  <c r="Z83" i="4"/>
  <c r="AM196" i="4"/>
  <c r="AH129" i="4"/>
  <c r="P101" i="4"/>
  <c r="R101" i="4" s="1"/>
  <c r="W101" i="4" s="1"/>
  <c r="X101" i="4" s="1"/>
  <c r="Y101" i="4" s="1"/>
  <c r="AI101" i="4"/>
  <c r="AJ101" i="4" s="1"/>
  <c r="AK101" i="4" s="1"/>
  <c r="AL101" i="4"/>
  <c r="AL84" i="4"/>
  <c r="AH72" i="4"/>
  <c r="AG88" i="4"/>
  <c r="AF88" i="4"/>
  <c r="AA116" i="4"/>
  <c r="AB116" i="4" s="1"/>
  <c r="AC116" i="4" s="1"/>
  <c r="O116" i="4"/>
  <c r="P146" i="4"/>
  <c r="R146" i="4" s="1"/>
  <c r="W146" i="4" s="1"/>
  <c r="X146" i="4" s="1"/>
  <c r="Y146" i="4" s="1"/>
  <c r="AI146" i="4"/>
  <c r="AJ146" i="4" s="1"/>
  <c r="AK146" i="4" s="1"/>
  <c r="AH146" i="4"/>
  <c r="AL146" i="4"/>
  <c r="Z146" i="4"/>
  <c r="V146" i="4"/>
  <c r="AD146" i="4"/>
  <c r="AE146" i="4" s="1"/>
  <c r="AI65" i="4"/>
  <c r="AJ65" i="4" s="1"/>
  <c r="AK65" i="4" s="1"/>
  <c r="P65" i="4"/>
  <c r="R65" i="4" s="1"/>
  <c r="W65" i="4" s="1"/>
  <c r="X65" i="4" s="1"/>
  <c r="Y65" i="4" s="1"/>
  <c r="V65" i="4"/>
  <c r="AL65" i="4"/>
  <c r="Z65" i="4"/>
  <c r="AD65" i="4"/>
  <c r="AE65" i="4" s="1"/>
  <c r="AH65" i="4"/>
  <c r="P122" i="4"/>
  <c r="R122" i="4" s="1"/>
  <c r="W122" i="4" s="1"/>
  <c r="X122" i="4" s="1"/>
  <c r="Y122" i="4" s="1"/>
  <c r="AI122" i="4"/>
  <c r="AJ122" i="4" s="1"/>
  <c r="AK122" i="4" s="1"/>
  <c r="AL122" i="4"/>
  <c r="AD122" i="4"/>
  <c r="AE122" i="4" s="1"/>
  <c r="V122" i="4"/>
  <c r="AD163" i="4"/>
  <c r="AE163" i="4" s="1"/>
  <c r="AH87" i="4"/>
  <c r="Z53" i="4"/>
  <c r="AA192" i="4"/>
  <c r="AB192" i="4" s="1"/>
  <c r="AC192" i="4" s="1"/>
  <c r="O192" i="4"/>
  <c r="AE185" i="4"/>
  <c r="AI153" i="4"/>
  <c r="AJ153" i="4" s="1"/>
  <c r="AK153" i="4" s="1"/>
  <c r="P153" i="4"/>
  <c r="R153" i="4" s="1"/>
  <c r="W153" i="4" s="1"/>
  <c r="X153" i="4" s="1"/>
  <c r="Y153" i="4" s="1"/>
  <c r="AH153" i="4"/>
  <c r="AL153" i="4"/>
  <c r="Z153" i="4"/>
  <c r="V153" i="4"/>
  <c r="AD153" i="4"/>
  <c r="AE153" i="4" s="1"/>
  <c r="AO79" i="4"/>
  <c r="AO96" i="4"/>
  <c r="P103" i="4"/>
  <c r="R103" i="4" s="1"/>
  <c r="W103" i="4" s="1"/>
  <c r="X103" i="4" s="1"/>
  <c r="Y103" i="4" s="1"/>
  <c r="AI103" i="4"/>
  <c r="AJ103" i="4" s="1"/>
  <c r="AK103" i="4" s="1"/>
  <c r="Z103" i="4"/>
  <c r="AD103" i="4"/>
  <c r="AE103" i="4" s="1"/>
  <c r="V142" i="4"/>
  <c r="P147" i="4"/>
  <c r="R147" i="4" s="1"/>
  <c r="W147" i="4" s="1"/>
  <c r="X147" i="4" s="1"/>
  <c r="Y147" i="4" s="1"/>
  <c r="AI147" i="4"/>
  <c r="AJ147" i="4" s="1"/>
  <c r="AK147" i="4" s="1"/>
  <c r="AD147" i="4"/>
  <c r="AL147" i="4"/>
  <c r="V147" i="4"/>
  <c r="P179" i="4"/>
  <c r="R179" i="4" s="1"/>
  <c r="W179" i="4" s="1"/>
  <c r="X179" i="4" s="1"/>
  <c r="Y179" i="4" s="1"/>
  <c r="AI179" i="4"/>
  <c r="AJ179" i="4" s="1"/>
  <c r="AK179" i="4" s="1"/>
  <c r="AL179" i="4"/>
  <c r="AH179" i="4"/>
  <c r="P181" i="4"/>
  <c r="R181" i="4" s="1"/>
  <c r="W181" i="4" s="1"/>
  <c r="X181" i="4" s="1"/>
  <c r="Y181" i="4" s="1"/>
  <c r="AI181" i="4"/>
  <c r="AJ181" i="4" s="1"/>
  <c r="AK181" i="4" s="1"/>
  <c r="AL181" i="4"/>
  <c r="V181" i="4"/>
  <c r="AD181" i="4"/>
  <c r="AI190" i="4"/>
  <c r="AJ190" i="4" s="1"/>
  <c r="AK190" i="4" s="1"/>
  <c r="AD190" i="4"/>
  <c r="AE190" i="4" s="1"/>
  <c r="P190" i="4"/>
  <c r="R190" i="4" s="1"/>
  <c r="W190" i="4" s="1"/>
  <c r="X190" i="4" s="1"/>
  <c r="Y190" i="4" s="1"/>
  <c r="V190" i="4"/>
  <c r="AL190" i="4"/>
  <c r="P110" i="4"/>
  <c r="R110" i="4" s="1"/>
  <c r="W110" i="4" s="1"/>
  <c r="X110" i="4" s="1"/>
  <c r="Y110" i="4" s="1"/>
  <c r="AI110" i="4"/>
  <c r="AJ110" i="4" s="1"/>
  <c r="AK110" i="4" s="1"/>
  <c r="AM110" i="4" s="1"/>
  <c r="AH110" i="4"/>
  <c r="Z110" i="4"/>
  <c r="V134" i="4"/>
  <c r="AA123" i="4"/>
  <c r="AB123" i="4" s="1"/>
  <c r="AC123" i="4" s="1"/>
  <c r="O123" i="4"/>
  <c r="AH123" i="4" s="1"/>
  <c r="AH136" i="4"/>
  <c r="AI127" i="4"/>
  <c r="AJ127" i="4" s="1"/>
  <c r="AK127" i="4" s="1"/>
  <c r="P127" i="4"/>
  <c r="R127" i="4" s="1"/>
  <c r="W127" i="4" s="1"/>
  <c r="X127" i="4" s="1"/>
  <c r="Y127" i="4" s="1"/>
  <c r="O70" i="4"/>
  <c r="AA70" i="4"/>
  <c r="AB70" i="4" s="1"/>
  <c r="AC70" i="4" s="1"/>
  <c r="P80" i="4"/>
  <c r="R80" i="4" s="1"/>
  <c r="W80" i="4" s="1"/>
  <c r="X80" i="4" s="1"/>
  <c r="Y80" i="4" s="1"/>
  <c r="AI80" i="4"/>
  <c r="AJ80" i="4" s="1"/>
  <c r="AK80" i="4" s="1"/>
  <c r="AL80" i="4"/>
  <c r="AH80" i="4"/>
  <c r="AI169" i="4"/>
  <c r="AJ169" i="4" s="1"/>
  <c r="AK169" i="4" s="1"/>
  <c r="AM169" i="4" s="1"/>
  <c r="P169" i="4"/>
  <c r="R169" i="4" s="1"/>
  <c r="W169" i="4" s="1"/>
  <c r="X169" i="4" s="1"/>
  <c r="Y169" i="4" s="1"/>
  <c r="Z169" i="4"/>
  <c r="AD169" i="4"/>
  <c r="AE169" i="4" s="1"/>
  <c r="AA54" i="4"/>
  <c r="AB54" i="4" s="1"/>
  <c r="AC54" i="4" s="1"/>
  <c r="O54" i="4"/>
  <c r="V103" i="4"/>
  <c r="V130" i="4"/>
  <c r="AH147" i="4"/>
  <c r="O178" i="4"/>
  <c r="AA178" i="4"/>
  <c r="AB178" i="4" s="1"/>
  <c r="AC178" i="4" s="1"/>
  <c r="Z181" i="4"/>
  <c r="AA29" i="4"/>
  <c r="AB29" i="4" s="1"/>
  <c r="AC29" i="4" s="1"/>
  <c r="O29" i="4"/>
  <c r="AH29" i="4" s="1"/>
  <c r="AI148" i="4"/>
  <c r="AJ148" i="4" s="1"/>
  <c r="AK148" i="4" s="1"/>
  <c r="P148" i="4"/>
  <c r="R148" i="4" s="1"/>
  <c r="W148" i="4" s="1"/>
  <c r="X148" i="4" s="1"/>
  <c r="Y148" i="4" s="1"/>
  <c r="AD148" i="4"/>
  <c r="AE148" i="4" s="1"/>
  <c r="Z148" i="4"/>
  <c r="AI135" i="4"/>
  <c r="AJ135" i="4" s="1"/>
  <c r="AK135" i="4" s="1"/>
  <c r="P135" i="4"/>
  <c r="R135" i="4" s="1"/>
  <c r="W135" i="4" s="1"/>
  <c r="X135" i="4" s="1"/>
  <c r="Y135" i="4" s="1"/>
  <c r="AH190" i="4"/>
  <c r="P89" i="4"/>
  <c r="R89" i="4" s="1"/>
  <c r="W89" i="4" s="1"/>
  <c r="X89" i="4" s="1"/>
  <c r="Y89" i="4" s="1"/>
  <c r="AI89" i="4"/>
  <c r="AJ89" i="4" s="1"/>
  <c r="AK89" i="4" s="1"/>
  <c r="AL72" i="4"/>
  <c r="Z97" i="4"/>
  <c r="V104" i="4"/>
  <c r="V148" i="4"/>
  <c r="AH162" i="4"/>
  <c r="AI87" i="4"/>
  <c r="AJ87" i="4" s="1"/>
  <c r="AK87" i="4" s="1"/>
  <c r="P87" i="4"/>
  <c r="R87" i="4" s="1"/>
  <c r="W87" i="4" s="1"/>
  <c r="X87" i="4" s="1"/>
  <c r="Y87" i="4" s="1"/>
  <c r="Z87" i="4"/>
  <c r="AD87" i="4"/>
  <c r="AE87" i="4" s="1"/>
  <c r="AI165" i="4"/>
  <c r="AJ165" i="4" s="1"/>
  <c r="AK165" i="4" s="1"/>
  <c r="P165" i="4"/>
  <c r="R165" i="4" s="1"/>
  <c r="W165" i="4" s="1"/>
  <c r="X165" i="4" s="1"/>
  <c r="Y165" i="4" s="1"/>
  <c r="V165" i="4"/>
  <c r="AL165" i="4"/>
  <c r="AD165" i="4"/>
  <c r="AE165" i="4" s="1"/>
  <c r="AL87" i="4"/>
  <c r="P139" i="4"/>
  <c r="R139" i="4" s="1"/>
  <c r="W139" i="4" s="1"/>
  <c r="X139" i="4" s="1"/>
  <c r="Y139" i="4" s="1"/>
  <c r="AI139" i="4"/>
  <c r="AJ139" i="4" s="1"/>
  <c r="AK139" i="4" s="1"/>
  <c r="AL139" i="4"/>
  <c r="V139" i="4"/>
  <c r="AD139" i="4"/>
  <c r="AE139" i="4" s="1"/>
  <c r="AO166" i="4"/>
  <c r="AN166" i="4"/>
  <c r="P48" i="4"/>
  <c r="R48" i="4" s="1"/>
  <c r="W48" i="4" s="1"/>
  <c r="X48" i="4" s="1"/>
  <c r="Y48" i="4" s="1"/>
  <c r="AI48" i="4"/>
  <c r="AJ48" i="4" s="1"/>
  <c r="AK48" i="4" s="1"/>
  <c r="AL48" i="4"/>
  <c r="Q123" i="4"/>
  <c r="Z142" i="4"/>
  <c r="AL73" i="4"/>
  <c r="AL149" i="4"/>
  <c r="AI149" i="4"/>
  <c r="AJ149" i="4" s="1"/>
  <c r="AK149" i="4" s="1"/>
  <c r="P149" i="4"/>
  <c r="R149" i="4" s="1"/>
  <c r="W149" i="4" s="1"/>
  <c r="X149" i="4" s="1"/>
  <c r="Y149" i="4" s="1"/>
  <c r="AH149" i="4"/>
  <c r="AD149" i="4"/>
  <c r="AE149" i="4" s="1"/>
  <c r="Z149" i="4"/>
  <c r="V149" i="4"/>
  <c r="P195" i="4"/>
  <c r="R195" i="4" s="1"/>
  <c r="W195" i="4" s="1"/>
  <c r="X195" i="4" s="1"/>
  <c r="Y195" i="4" s="1"/>
  <c r="AI195" i="4"/>
  <c r="AJ195" i="4" s="1"/>
  <c r="AK195" i="4" s="1"/>
  <c r="V195" i="4"/>
  <c r="AD195" i="4"/>
  <c r="AE195" i="4" s="1"/>
  <c r="AL195" i="4"/>
  <c r="AI77" i="4"/>
  <c r="AJ77" i="4" s="1"/>
  <c r="AK77" i="4" s="1"/>
  <c r="P77" i="4"/>
  <c r="R77" i="4" s="1"/>
  <c r="W77" i="4" s="1"/>
  <c r="X77" i="4" s="1"/>
  <c r="Y77" i="4" s="1"/>
  <c r="AL77" i="4"/>
  <c r="AH77" i="4"/>
  <c r="AI157" i="4"/>
  <c r="AJ157" i="4" s="1"/>
  <c r="AK157" i="4" s="1"/>
  <c r="P157" i="4"/>
  <c r="R157" i="4" s="1"/>
  <c r="W157" i="4" s="1"/>
  <c r="X157" i="4" s="1"/>
  <c r="Y157" i="4" s="1"/>
  <c r="Z157" i="4"/>
  <c r="AL157" i="4"/>
  <c r="V157" i="4"/>
  <c r="AD157" i="4"/>
  <c r="AE157" i="4" s="1"/>
  <c r="AH157" i="4"/>
  <c r="AM57" i="4"/>
  <c r="AL103" i="4"/>
  <c r="P120" i="4"/>
  <c r="R120" i="4" s="1"/>
  <c r="W120" i="4" s="1"/>
  <c r="X120" i="4" s="1"/>
  <c r="Y120" i="4" s="1"/>
  <c r="AI120" i="4"/>
  <c r="AJ120" i="4" s="1"/>
  <c r="AK120" i="4" s="1"/>
  <c r="AD120" i="4"/>
  <c r="AE120" i="4" s="1"/>
  <c r="Z120" i="4"/>
  <c r="AH120" i="4"/>
  <c r="V120" i="4"/>
  <c r="AL120" i="4"/>
  <c r="AH169" i="4"/>
  <c r="AG166" i="4"/>
  <c r="AF166" i="4"/>
  <c r="Q29" i="4"/>
  <c r="V55" i="4"/>
  <c r="V89" i="4"/>
  <c r="AI108" i="4"/>
  <c r="AJ108" i="4" s="1"/>
  <c r="AK108" i="4" s="1"/>
  <c r="P108" i="4"/>
  <c r="R108" i="4" s="1"/>
  <c r="W108" i="4" s="1"/>
  <c r="X108" i="4" s="1"/>
  <c r="Y108" i="4" s="1"/>
  <c r="P50" i="4"/>
  <c r="R50" i="4" s="1"/>
  <c r="W50" i="4" s="1"/>
  <c r="X50" i="4" s="1"/>
  <c r="Y50" i="4" s="1"/>
  <c r="AI50" i="4"/>
  <c r="AJ50" i="4" s="1"/>
  <c r="AK50" i="4" s="1"/>
  <c r="AD50" i="4"/>
  <c r="AE50" i="4" s="1"/>
  <c r="Z50" i="4"/>
  <c r="P56" i="4"/>
  <c r="R56" i="4" s="1"/>
  <c r="W56" i="4" s="1"/>
  <c r="X56" i="4" s="1"/>
  <c r="Y56" i="4" s="1"/>
  <c r="AI56" i="4"/>
  <c r="AJ56" i="4" s="1"/>
  <c r="AK56" i="4" s="1"/>
  <c r="AH56" i="4"/>
  <c r="V56" i="4"/>
  <c r="AD56" i="4"/>
  <c r="AE56" i="4" s="1"/>
  <c r="Z56" i="4"/>
  <c r="AL56" i="4"/>
  <c r="AL148" i="4"/>
  <c r="AH163" i="4"/>
  <c r="AI175" i="4"/>
  <c r="AJ175" i="4" s="1"/>
  <c r="AK175" i="4" s="1"/>
  <c r="P175" i="4"/>
  <c r="R175" i="4" s="1"/>
  <c r="W175" i="4" s="1"/>
  <c r="X175" i="4" s="1"/>
  <c r="Y175" i="4" s="1"/>
  <c r="V175" i="4"/>
  <c r="AL175" i="4"/>
  <c r="AH175" i="4"/>
  <c r="AD80" i="4"/>
  <c r="AE80" i="4" s="1"/>
  <c r="V108" i="4"/>
  <c r="V135" i="4"/>
  <c r="Z183" i="4"/>
  <c r="Z77" i="4"/>
  <c r="AE156" i="4"/>
  <c r="AA160" i="4"/>
  <c r="AB160" i="4" s="1"/>
  <c r="AC160" i="4" s="1"/>
  <c r="O160" i="4"/>
  <c r="P72" i="4"/>
  <c r="R72" i="4" s="1"/>
  <c r="W72" i="4" s="1"/>
  <c r="X72" i="4" s="1"/>
  <c r="Y72" i="4" s="1"/>
  <c r="AI72" i="4"/>
  <c r="AJ72" i="4" s="1"/>
  <c r="AK72" i="4" s="1"/>
  <c r="Z72" i="4"/>
  <c r="AM23" i="4"/>
  <c r="AN23" i="4" s="1"/>
  <c r="Z19" i="4"/>
  <c r="AO64" i="4"/>
  <c r="AN64" i="4"/>
  <c r="P105" i="4"/>
  <c r="R105" i="4" s="1"/>
  <c r="W105" i="4" s="1"/>
  <c r="X105" i="4" s="1"/>
  <c r="Y105" i="4" s="1"/>
  <c r="AI105" i="4"/>
  <c r="AJ105" i="4" s="1"/>
  <c r="AK105" i="4" s="1"/>
  <c r="V105" i="4"/>
  <c r="AH105" i="4"/>
  <c r="AD105" i="4"/>
  <c r="AE105" i="4" s="1"/>
  <c r="Z105" i="4"/>
  <c r="AL105" i="4"/>
  <c r="AN124" i="4"/>
  <c r="AO124" i="4"/>
  <c r="P131" i="4"/>
  <c r="R131" i="4" s="1"/>
  <c r="W131" i="4" s="1"/>
  <c r="X131" i="4" s="1"/>
  <c r="Y131" i="4" s="1"/>
  <c r="AI131" i="4"/>
  <c r="AJ131" i="4" s="1"/>
  <c r="AK131" i="4" s="1"/>
  <c r="AM131" i="4" s="1"/>
  <c r="AD131" i="4"/>
  <c r="AE131" i="4" s="1"/>
  <c r="AH131" i="4"/>
  <c r="Z131" i="4"/>
  <c r="AI86" i="4"/>
  <c r="AJ86" i="4" s="1"/>
  <c r="AK86" i="4" s="1"/>
  <c r="P86" i="4"/>
  <c r="R86" i="4" s="1"/>
  <c r="W86" i="4" s="1"/>
  <c r="X86" i="4" s="1"/>
  <c r="Y86" i="4" s="1"/>
  <c r="AH86" i="4"/>
  <c r="AL86" i="4"/>
  <c r="AE129" i="4"/>
  <c r="P112" i="4"/>
  <c r="R112" i="4" s="1"/>
  <c r="W112" i="4" s="1"/>
  <c r="X112" i="4" s="1"/>
  <c r="Y112" i="4" s="1"/>
  <c r="AI112" i="4"/>
  <c r="AJ112" i="4" s="1"/>
  <c r="AK112" i="4" s="1"/>
  <c r="AL112" i="4"/>
  <c r="V112" i="4"/>
  <c r="AD112" i="4"/>
  <c r="AE112" i="4" s="1"/>
  <c r="V180" i="4"/>
  <c r="AE77" i="4"/>
  <c r="P90" i="4"/>
  <c r="R90" i="4" s="1"/>
  <c r="W90" i="4" s="1"/>
  <c r="X90" i="4" s="1"/>
  <c r="Y90" i="4" s="1"/>
  <c r="AI90" i="4"/>
  <c r="AJ90" i="4" s="1"/>
  <c r="AK90" i="4" s="1"/>
  <c r="AD90" i="4"/>
  <c r="AE90" i="4" s="1"/>
  <c r="V90" i="4"/>
  <c r="AL90" i="4"/>
  <c r="AE97" i="4"/>
  <c r="AI154" i="4"/>
  <c r="AJ154" i="4" s="1"/>
  <c r="AK154" i="4" s="1"/>
  <c r="P154" i="4"/>
  <c r="R154" i="4" s="1"/>
  <c r="W154" i="4" s="1"/>
  <c r="X154" i="4" s="1"/>
  <c r="Y154" i="4" s="1"/>
  <c r="AL154" i="4"/>
  <c r="AD154" i="4"/>
  <c r="AE154" i="4" s="1"/>
  <c r="AH154" i="4"/>
  <c r="Z154" i="4"/>
  <c r="V154" i="4"/>
  <c r="AI95" i="4"/>
  <c r="AJ95" i="4" s="1"/>
  <c r="AK95" i="4" s="1"/>
  <c r="AM95" i="4" s="1"/>
  <c r="P95" i="4"/>
  <c r="R95" i="4" s="1"/>
  <c r="W95" i="4" s="1"/>
  <c r="X95" i="4" s="1"/>
  <c r="Y95" i="4" s="1"/>
  <c r="AI100" i="4"/>
  <c r="AJ100" i="4" s="1"/>
  <c r="AK100" i="4" s="1"/>
  <c r="AL100" i="4"/>
  <c r="P100" i="4"/>
  <c r="R100" i="4" s="1"/>
  <c r="W100" i="4" s="1"/>
  <c r="X100" i="4" s="1"/>
  <c r="Y100" i="4" s="1"/>
  <c r="AH100" i="4"/>
  <c r="Z100" i="4"/>
  <c r="AD100" i="4"/>
  <c r="AE100" i="4" s="1"/>
  <c r="V100" i="4"/>
  <c r="P167" i="4"/>
  <c r="R167" i="4" s="1"/>
  <c r="W167" i="4" s="1"/>
  <c r="X167" i="4" s="1"/>
  <c r="Y167" i="4" s="1"/>
  <c r="AI167" i="4"/>
  <c r="AJ167" i="4" s="1"/>
  <c r="AK167" i="4" s="1"/>
  <c r="V167" i="4"/>
  <c r="Z167" i="4"/>
  <c r="AD167" i="4"/>
  <c r="AE167" i="4" s="1"/>
  <c r="AH167" i="4"/>
  <c r="AL167" i="4"/>
  <c r="AI189" i="4"/>
  <c r="AJ189" i="4" s="1"/>
  <c r="AK189" i="4" s="1"/>
  <c r="P189" i="4"/>
  <c r="R189" i="4" s="1"/>
  <c r="W189" i="4" s="1"/>
  <c r="X189" i="4" s="1"/>
  <c r="Y189" i="4" s="1"/>
  <c r="AL189" i="4"/>
  <c r="V189" i="4"/>
  <c r="Z189" i="4"/>
  <c r="AD189" i="4"/>
  <c r="AE189" i="4" s="1"/>
  <c r="AH189" i="4"/>
  <c r="V83" i="4"/>
  <c r="AL55" i="4"/>
  <c r="AE108" i="4"/>
  <c r="P138" i="4"/>
  <c r="R138" i="4" s="1"/>
  <c r="W138" i="4" s="1"/>
  <c r="X138" i="4" s="1"/>
  <c r="Y138" i="4" s="1"/>
  <c r="AI138" i="4"/>
  <c r="AJ138" i="4" s="1"/>
  <c r="AK138" i="4" s="1"/>
  <c r="Z138" i="4"/>
  <c r="AH138" i="4"/>
  <c r="AD138" i="4"/>
  <c r="AE138" i="4" s="1"/>
  <c r="AL138" i="4"/>
  <c r="V138" i="4"/>
  <c r="Z190" i="4"/>
  <c r="AA59" i="4"/>
  <c r="AB59" i="4" s="1"/>
  <c r="AC59" i="4" s="1"/>
  <c r="O59" i="4"/>
  <c r="P76" i="4"/>
  <c r="R76" i="4" s="1"/>
  <c r="W76" i="4" s="1"/>
  <c r="X76" i="4" s="1"/>
  <c r="Y76" i="4" s="1"/>
  <c r="AI76" i="4"/>
  <c r="AJ76" i="4" s="1"/>
  <c r="AK76" i="4" s="1"/>
  <c r="V163" i="4"/>
  <c r="AA161" i="4"/>
  <c r="AB161" i="4" s="1"/>
  <c r="AC161" i="4" s="1"/>
  <c r="O161" i="4"/>
  <c r="AE175" i="4"/>
  <c r="V80" i="4"/>
  <c r="AL108" i="4"/>
  <c r="AL135" i="4"/>
  <c r="Z75" i="4"/>
  <c r="P71" i="4"/>
  <c r="R71" i="4" s="1"/>
  <c r="W71" i="4" s="1"/>
  <c r="X71" i="4" s="1"/>
  <c r="Y71" i="4" s="1"/>
  <c r="AI71" i="4"/>
  <c r="AJ71" i="4" s="1"/>
  <c r="AK71" i="4" s="1"/>
  <c r="AH71" i="4"/>
  <c r="AI126" i="4"/>
  <c r="AJ126" i="4" s="1"/>
  <c r="AK126" i="4" s="1"/>
  <c r="P126" i="4"/>
  <c r="R126" i="4" s="1"/>
  <c r="W126" i="4" s="1"/>
  <c r="X126" i="4" s="1"/>
  <c r="Y126" i="4" s="1"/>
  <c r="AL126" i="4"/>
  <c r="AD126" i="4"/>
  <c r="AE126" i="4" s="1"/>
  <c r="V126" i="4"/>
  <c r="AI104" i="4"/>
  <c r="AJ104" i="4" s="1"/>
  <c r="AK104" i="4" s="1"/>
  <c r="AM104" i="4" s="1"/>
  <c r="P104" i="4"/>
  <c r="R104" i="4" s="1"/>
  <c r="W104" i="4" s="1"/>
  <c r="X104" i="4" s="1"/>
  <c r="Y104" i="4" s="1"/>
  <c r="Z104" i="4"/>
  <c r="AD104" i="4"/>
  <c r="AE104" i="4" s="1"/>
  <c r="AH104" i="4"/>
  <c r="AH6" i="4"/>
  <c r="AI82" i="4"/>
  <c r="AJ82" i="4" s="1"/>
  <c r="AK82" i="4" s="1"/>
  <c r="P82" i="4"/>
  <c r="R82" i="4" s="1"/>
  <c r="W82" i="4" s="1"/>
  <c r="X82" i="4" s="1"/>
  <c r="Y82" i="4" s="1"/>
  <c r="AL82" i="4"/>
  <c r="AD82" i="4"/>
  <c r="AE82" i="4" s="1"/>
  <c r="V82" i="4"/>
  <c r="AI156" i="4"/>
  <c r="AJ156" i="4" s="1"/>
  <c r="AK156" i="4" s="1"/>
  <c r="P156" i="4"/>
  <c r="R156" i="4" s="1"/>
  <c r="W156" i="4" s="1"/>
  <c r="X156" i="4" s="1"/>
  <c r="Y156" i="4" s="1"/>
  <c r="Z156" i="4"/>
  <c r="AH156" i="4"/>
  <c r="AL156" i="4"/>
  <c r="V156" i="4"/>
  <c r="AI164" i="4"/>
  <c r="AJ164" i="4" s="1"/>
  <c r="AK164" i="4" s="1"/>
  <c r="P164" i="4"/>
  <c r="R164" i="4" s="1"/>
  <c r="W164" i="4" s="1"/>
  <c r="X164" i="4" s="1"/>
  <c r="Y164" i="4" s="1"/>
  <c r="V164" i="4"/>
  <c r="AD164" i="4"/>
  <c r="AE164" i="4" s="1"/>
  <c r="AL164" i="4"/>
  <c r="AD38" i="4"/>
  <c r="Z38" i="4"/>
  <c r="P73" i="4"/>
  <c r="R73" i="4" s="1"/>
  <c r="W73" i="4" s="1"/>
  <c r="X73" i="4" s="1"/>
  <c r="Y73" i="4" s="1"/>
  <c r="AI73" i="4"/>
  <c r="AJ73" i="4" s="1"/>
  <c r="AK73" i="4" s="1"/>
  <c r="AH73" i="4"/>
  <c r="AM51" i="4"/>
  <c r="AE86" i="4"/>
  <c r="P129" i="4"/>
  <c r="R129" i="4" s="1"/>
  <c r="W129" i="4" s="1"/>
  <c r="X129" i="4" s="1"/>
  <c r="Y129" i="4" s="1"/>
  <c r="AI129" i="4"/>
  <c r="AJ129" i="4" s="1"/>
  <c r="AK129" i="4" s="1"/>
  <c r="Z139" i="4"/>
  <c r="V127" i="4"/>
  <c r="AI193" i="4"/>
  <c r="AJ193" i="4" s="1"/>
  <c r="AK193" i="4" s="1"/>
  <c r="P193" i="4"/>
  <c r="R193" i="4" s="1"/>
  <c r="W193" i="4" s="1"/>
  <c r="X193" i="4" s="1"/>
  <c r="Y193" i="4" s="1"/>
  <c r="Z193" i="4"/>
  <c r="AH193" i="4"/>
  <c r="P130" i="4"/>
  <c r="R130" i="4" s="1"/>
  <c r="W130" i="4" s="1"/>
  <c r="X130" i="4" s="1"/>
  <c r="Y130" i="4" s="1"/>
  <c r="AI130" i="4"/>
  <c r="AJ130" i="4" s="1"/>
  <c r="AK130" i="4" s="1"/>
  <c r="AM130" i="4" s="1"/>
  <c r="AH130" i="4"/>
  <c r="Z130" i="4"/>
  <c r="AD130" i="4"/>
  <c r="AD180" i="4"/>
  <c r="AE180" i="4" s="1"/>
  <c r="AE71" i="4"/>
  <c r="AI97" i="4"/>
  <c r="AJ97" i="4" s="1"/>
  <c r="AK97" i="4" s="1"/>
  <c r="P97" i="4"/>
  <c r="R97" i="4" s="1"/>
  <c r="W97" i="4" s="1"/>
  <c r="X97" i="4" s="1"/>
  <c r="Y97" i="4" s="1"/>
  <c r="AL97" i="4"/>
  <c r="AH97" i="4"/>
  <c r="AA174" i="4"/>
  <c r="AB174" i="4" s="1"/>
  <c r="AC174" i="4" s="1"/>
  <c r="O174" i="4"/>
  <c r="V179" i="4"/>
  <c r="V86" i="4"/>
  <c r="AL83" i="4"/>
  <c r="P151" i="4"/>
  <c r="R151" i="4" s="1"/>
  <c r="W151" i="4" s="1"/>
  <c r="X151" i="4" s="1"/>
  <c r="Y151" i="4" s="1"/>
  <c r="AI151" i="4"/>
  <c r="AJ151" i="4" s="1"/>
  <c r="AK151" i="4" s="1"/>
  <c r="AH151" i="4"/>
  <c r="V151" i="4"/>
  <c r="AL151" i="4"/>
  <c r="Z151" i="4"/>
  <c r="AM145" i="4"/>
  <c r="AI144" i="4"/>
  <c r="AJ144" i="4" s="1"/>
  <c r="AK144" i="4" s="1"/>
  <c r="AM144" i="4" s="1"/>
  <c r="P144" i="4"/>
  <c r="R144" i="4" s="1"/>
  <c r="W144" i="4" s="1"/>
  <c r="X144" i="4" s="1"/>
  <c r="Y144" i="4" s="1"/>
  <c r="AH144" i="4"/>
  <c r="Z144" i="4"/>
  <c r="AD144" i="4"/>
  <c r="AE144" i="4" s="1"/>
  <c r="V183" i="4"/>
  <c r="AI185" i="4"/>
  <c r="AJ185" i="4" s="1"/>
  <c r="AK185" i="4" s="1"/>
  <c r="AL185" i="4"/>
  <c r="P185" i="4"/>
  <c r="R185" i="4" s="1"/>
  <c r="W185" i="4" s="1"/>
  <c r="X185" i="4" s="1"/>
  <c r="Y185" i="4" s="1"/>
  <c r="Z185" i="4"/>
  <c r="AH185" i="4"/>
  <c r="AL71" i="4"/>
  <c r="AD151" i="4"/>
  <c r="AE151" i="4" s="1"/>
  <c r="AM121" i="4"/>
  <c r="AD134" i="4"/>
  <c r="AE134" i="4" s="1"/>
  <c r="AL163" i="4"/>
  <c r="Z165" i="4"/>
  <c r="AI173" i="4"/>
  <c r="AJ173" i="4" s="1"/>
  <c r="AK173" i="4" s="1"/>
  <c r="AL173" i="4"/>
  <c r="P173" i="4"/>
  <c r="R173" i="4" s="1"/>
  <c r="W173" i="4" s="1"/>
  <c r="X173" i="4" s="1"/>
  <c r="Y173" i="4" s="1"/>
  <c r="V173" i="4"/>
  <c r="AD173" i="4"/>
  <c r="AE173" i="4" s="1"/>
  <c r="AH173" i="4"/>
  <c r="Z173" i="4"/>
  <c r="AD76" i="4"/>
  <c r="AE76" i="4" s="1"/>
  <c r="AI107" i="4"/>
  <c r="AJ107" i="4" s="1"/>
  <c r="AK107" i="4" s="1"/>
  <c r="P107" i="4"/>
  <c r="R107" i="4" s="1"/>
  <c r="W107" i="4" s="1"/>
  <c r="X107" i="4" s="1"/>
  <c r="Y107" i="4" s="1"/>
  <c r="AL107" i="4"/>
  <c r="AH107" i="4"/>
  <c r="Z107" i="4"/>
  <c r="V107" i="4"/>
  <c r="AG140" i="4"/>
  <c r="AF140" i="4"/>
  <c r="AG23" i="4"/>
  <c r="AF23" i="4"/>
  <c r="AG8" i="4"/>
  <c r="AF8" i="4"/>
  <c r="AF12" i="4"/>
  <c r="AG12" i="4"/>
  <c r="AG11" i="4"/>
  <c r="AF11" i="4"/>
  <c r="AH28" i="4"/>
  <c r="AI42" i="4"/>
  <c r="AJ42" i="4" s="1"/>
  <c r="AK42" i="4" s="1"/>
  <c r="P42" i="4"/>
  <c r="R42" i="4" s="1"/>
  <c r="W42" i="4" s="1"/>
  <c r="X42" i="4" s="1"/>
  <c r="Y42" i="4" s="1"/>
  <c r="AL42" i="4"/>
  <c r="V42" i="4"/>
  <c r="AH42" i="4"/>
  <c r="Z42" i="4"/>
  <c r="AG43" i="4"/>
  <c r="AF43" i="4"/>
  <c r="AI22" i="4"/>
  <c r="AJ22" i="4" s="1"/>
  <c r="AK22" i="4" s="1"/>
  <c r="AL22" i="4"/>
  <c r="P22" i="4"/>
  <c r="R22" i="4" s="1"/>
  <c r="W22" i="4" s="1"/>
  <c r="X22" i="4" s="1"/>
  <c r="Y22" i="4" s="1"/>
  <c r="AH22" i="4"/>
  <c r="AI20" i="4"/>
  <c r="AJ20" i="4" s="1"/>
  <c r="AK20" i="4" s="1"/>
  <c r="P20" i="4"/>
  <c r="R20" i="4" s="1"/>
  <c r="W20" i="4" s="1"/>
  <c r="X20" i="4" s="1"/>
  <c r="Y20" i="4" s="1"/>
  <c r="AL20" i="4"/>
  <c r="V20" i="4"/>
  <c r="AD20" i="4"/>
  <c r="AE20" i="4" s="1"/>
  <c r="AH20" i="4"/>
  <c r="Z20" i="4"/>
  <c r="AD42" i="4"/>
  <c r="AE42" i="4" s="1"/>
  <c r="AL13" i="4"/>
  <c r="P26" i="4"/>
  <c r="R26" i="4" s="1"/>
  <c r="W26" i="4" s="1"/>
  <c r="X26" i="4" s="1"/>
  <c r="Y26" i="4" s="1"/>
  <c r="AI26" i="4"/>
  <c r="AJ26" i="4" s="1"/>
  <c r="AK26" i="4" s="1"/>
  <c r="AH26" i="4"/>
  <c r="Z26" i="4"/>
  <c r="AD26" i="4"/>
  <c r="AE26" i="4" s="1"/>
  <c r="AL26" i="4"/>
  <c r="V26" i="4"/>
  <c r="P46" i="4"/>
  <c r="R46" i="4" s="1"/>
  <c r="W46" i="4" s="1"/>
  <c r="X46" i="4" s="1"/>
  <c r="Y46" i="4" s="1"/>
  <c r="AI46" i="4"/>
  <c r="AJ46" i="4" s="1"/>
  <c r="AK46" i="4" s="1"/>
  <c r="Z46" i="4"/>
  <c r="AD46" i="4"/>
  <c r="AE46" i="4" s="1"/>
  <c r="AH46" i="4"/>
  <c r="AM11" i="4"/>
  <c r="P19" i="4"/>
  <c r="R19" i="4" s="1"/>
  <c r="W19" i="4" s="1"/>
  <c r="X19" i="4" s="1"/>
  <c r="Y19" i="4" s="1"/>
  <c r="AI19" i="4"/>
  <c r="AJ19" i="4" s="1"/>
  <c r="AK19" i="4" s="1"/>
  <c r="AD19" i="4"/>
  <c r="AM43" i="4"/>
  <c r="Z7" i="4"/>
  <c r="V31" i="4"/>
  <c r="AD7" i="4"/>
  <c r="AE7" i="4" s="1"/>
  <c r="AI17" i="4"/>
  <c r="AJ17" i="4" s="1"/>
  <c r="AK17" i="4" s="1"/>
  <c r="P17" i="4"/>
  <c r="R17" i="4" s="1"/>
  <c r="W17" i="4" s="1"/>
  <c r="X17" i="4" s="1"/>
  <c r="Y17" i="4" s="1"/>
  <c r="AL21" i="4"/>
  <c r="AA5" i="4"/>
  <c r="AB5" i="4" s="1"/>
  <c r="AC5" i="4" s="1"/>
  <c r="O5" i="4"/>
  <c r="AI13" i="4"/>
  <c r="AJ13" i="4" s="1"/>
  <c r="AK13" i="4" s="1"/>
  <c r="P13" i="4"/>
  <c r="R13" i="4" s="1"/>
  <c r="W13" i="4" s="1"/>
  <c r="X13" i="4" s="1"/>
  <c r="Y13" i="4" s="1"/>
  <c r="AL10" i="4"/>
  <c r="P10" i="4"/>
  <c r="R10" i="4" s="1"/>
  <c r="W10" i="4" s="1"/>
  <c r="X10" i="4" s="1"/>
  <c r="Y10" i="4" s="1"/>
  <c r="AI10" i="4"/>
  <c r="AJ10" i="4" s="1"/>
  <c r="AK10" i="4" s="1"/>
  <c r="V10" i="4"/>
  <c r="Z10" i="4"/>
  <c r="AD10" i="4"/>
  <c r="AE10" i="4" s="1"/>
  <c r="AH10" i="4"/>
  <c r="AI41" i="4"/>
  <c r="AJ41" i="4" s="1"/>
  <c r="AK41" i="4" s="1"/>
  <c r="P41" i="4"/>
  <c r="R41" i="4" s="1"/>
  <c r="W41" i="4" s="1"/>
  <c r="X41" i="4" s="1"/>
  <c r="Y41" i="4" s="1"/>
  <c r="AL41" i="4"/>
  <c r="V41" i="4"/>
  <c r="Z41" i="4"/>
  <c r="AD41" i="4"/>
  <c r="AE41" i="4" s="1"/>
  <c r="AH41" i="4"/>
  <c r="AI36" i="4"/>
  <c r="AJ36" i="4" s="1"/>
  <c r="AK36" i="4" s="1"/>
  <c r="P36" i="4"/>
  <c r="R36" i="4" s="1"/>
  <c r="W36" i="4" s="1"/>
  <c r="X36" i="4" s="1"/>
  <c r="Y36" i="4" s="1"/>
  <c r="AH36" i="4"/>
  <c r="AL36" i="4"/>
  <c r="V36" i="4"/>
  <c r="AE17" i="4"/>
  <c r="V6" i="4"/>
  <c r="AG24" i="4"/>
  <c r="AF24" i="4"/>
  <c r="V28" i="4"/>
  <c r="AH13" i="4"/>
  <c r="AE13" i="4"/>
  <c r="AL19" i="4"/>
  <c r="AI18" i="4"/>
  <c r="AJ18" i="4" s="1"/>
  <c r="AK18" i="4" s="1"/>
  <c r="AM18" i="4" s="1"/>
  <c r="AH18" i="4"/>
  <c r="AI21" i="4"/>
  <c r="AJ21" i="4" s="1"/>
  <c r="AK21" i="4" s="1"/>
  <c r="P21" i="4"/>
  <c r="R21" i="4" s="1"/>
  <c r="W21" i="4" s="1"/>
  <c r="X21" i="4" s="1"/>
  <c r="Y21" i="4" s="1"/>
  <c r="AE36" i="4"/>
  <c r="Z21" i="4"/>
  <c r="P30" i="4"/>
  <c r="R30" i="4" s="1"/>
  <c r="W30" i="4" s="1"/>
  <c r="X30" i="4" s="1"/>
  <c r="Y30" i="4" s="1"/>
  <c r="AI30" i="4"/>
  <c r="AJ30" i="4" s="1"/>
  <c r="AK30" i="4" s="1"/>
  <c r="AD30" i="4"/>
  <c r="AE30" i="4" s="1"/>
  <c r="AH30" i="4"/>
  <c r="V30" i="4"/>
  <c r="AL30" i="4"/>
  <c r="Z30" i="4"/>
  <c r="V46" i="4"/>
  <c r="AD22" i="4"/>
  <c r="P40" i="4"/>
  <c r="R40" i="4" s="1"/>
  <c r="W40" i="4" s="1"/>
  <c r="X40" i="4" s="1"/>
  <c r="Y40" i="4" s="1"/>
  <c r="AI40" i="4"/>
  <c r="AJ40" i="4" s="1"/>
  <c r="AK40" i="4" s="1"/>
  <c r="AH40" i="4"/>
  <c r="AL40" i="4"/>
  <c r="Z40" i="4"/>
  <c r="V40" i="4"/>
  <c r="AD40" i="4"/>
  <c r="AE40" i="4" s="1"/>
  <c r="AI4" i="4"/>
  <c r="AJ4" i="4" s="1"/>
  <c r="AK4" i="4" s="1"/>
  <c r="P4" i="4"/>
  <c r="R4" i="4" s="1"/>
  <c r="W4" i="4" s="1"/>
  <c r="X4" i="4" s="1"/>
  <c r="Y4" i="4" s="1"/>
  <c r="AH4" i="4"/>
  <c r="Z4" i="4"/>
  <c r="V4" i="4"/>
  <c r="AL4" i="4"/>
  <c r="AD4" i="4"/>
  <c r="AE4" i="4" s="1"/>
  <c r="AI28" i="4"/>
  <c r="AJ28" i="4" s="1"/>
  <c r="AK28" i="4" s="1"/>
  <c r="AM28" i="4" s="1"/>
  <c r="P28" i="4"/>
  <c r="R28" i="4" s="1"/>
  <c r="W28" i="4" s="1"/>
  <c r="X28" i="4" s="1"/>
  <c r="Y28" i="4" s="1"/>
  <c r="AD28" i="4"/>
  <c r="AE28" i="4" s="1"/>
  <c r="Z28" i="4"/>
  <c r="AA15" i="4"/>
  <c r="AB15" i="4" s="1"/>
  <c r="AC15" i="4" s="1"/>
  <c r="O15" i="4"/>
  <c r="O25" i="4"/>
  <c r="AA25" i="4"/>
  <c r="AB25" i="4" s="1"/>
  <c r="AC25" i="4" s="1"/>
  <c r="AL46" i="4"/>
  <c r="V22" i="4"/>
  <c r="AM24" i="4"/>
  <c r="AI7" i="4"/>
  <c r="AJ7" i="4" s="1"/>
  <c r="AK7" i="4" s="1"/>
  <c r="P7" i="4"/>
  <c r="R7" i="4" s="1"/>
  <c r="W7" i="4" s="1"/>
  <c r="X7" i="4" s="1"/>
  <c r="Y7" i="4" s="1"/>
  <c r="AH7" i="4"/>
  <c r="AL7" i="4"/>
  <c r="P32" i="4"/>
  <c r="R32" i="4" s="1"/>
  <c r="W32" i="4" s="1"/>
  <c r="X32" i="4" s="1"/>
  <c r="Y32" i="4" s="1"/>
  <c r="AI32" i="4"/>
  <c r="AJ32" i="4" s="1"/>
  <c r="AK32" i="4" s="1"/>
  <c r="AL32" i="4"/>
  <c r="Z32" i="4"/>
  <c r="AD32" i="4"/>
  <c r="AE32" i="4" s="1"/>
  <c r="V32" i="4"/>
  <c r="AH32" i="4"/>
  <c r="AE31" i="4"/>
  <c r="AI27" i="4"/>
  <c r="AJ27" i="4" s="1"/>
  <c r="AK27" i="4" s="1"/>
  <c r="P27" i="4"/>
  <c r="R27" i="4" s="1"/>
  <c r="W27" i="4" s="1"/>
  <c r="X27" i="4" s="1"/>
  <c r="Y27" i="4" s="1"/>
  <c r="V27" i="4"/>
  <c r="AD27" i="4"/>
  <c r="AE27" i="4" s="1"/>
  <c r="AL27" i="4"/>
  <c r="AI44" i="4"/>
  <c r="AJ44" i="4" s="1"/>
  <c r="AK44" i="4" s="1"/>
  <c r="P44" i="4"/>
  <c r="R44" i="4" s="1"/>
  <c r="W44" i="4" s="1"/>
  <c r="X44" i="4" s="1"/>
  <c r="Y44" i="4" s="1"/>
  <c r="AL44" i="4"/>
  <c r="AH44" i="4"/>
  <c r="AI37" i="4"/>
  <c r="AJ37" i="4" s="1"/>
  <c r="AK37" i="4" s="1"/>
  <c r="P37" i="4"/>
  <c r="R37" i="4" s="1"/>
  <c r="W37" i="4" s="1"/>
  <c r="X37" i="4" s="1"/>
  <c r="Y37" i="4" s="1"/>
  <c r="Z37" i="4"/>
  <c r="AD37" i="4"/>
  <c r="AE37" i="4" s="1"/>
  <c r="P6" i="4"/>
  <c r="R6" i="4" s="1"/>
  <c r="W6" i="4" s="1"/>
  <c r="X6" i="4" s="1"/>
  <c r="Y6" i="4" s="1"/>
  <c r="AI6" i="4"/>
  <c r="AJ6" i="4" s="1"/>
  <c r="AK6" i="4" s="1"/>
  <c r="AM6" i="4" s="1"/>
  <c r="Z6" i="4"/>
  <c r="AM16" i="4"/>
  <c r="AI34" i="4"/>
  <c r="AJ34" i="4" s="1"/>
  <c r="AK34" i="4" s="1"/>
  <c r="P34" i="4"/>
  <c r="R34" i="4" s="1"/>
  <c r="W34" i="4" s="1"/>
  <c r="X34" i="4" s="1"/>
  <c r="Y34" i="4" s="1"/>
  <c r="AD34" i="4"/>
  <c r="AE34" i="4" s="1"/>
  <c r="Z34" i="4"/>
  <c r="AL17" i="4"/>
  <c r="P39" i="4"/>
  <c r="R39" i="4" s="1"/>
  <c r="W39" i="4" s="1"/>
  <c r="X39" i="4" s="1"/>
  <c r="Y39" i="4" s="1"/>
  <c r="AI39" i="4"/>
  <c r="AJ39" i="4" s="1"/>
  <c r="AK39" i="4" s="1"/>
  <c r="Z39" i="4"/>
  <c r="V39" i="4"/>
  <c r="AH39" i="4"/>
  <c r="AL39" i="4"/>
  <c r="AD39" i="4"/>
  <c r="AE39" i="4" s="1"/>
  <c r="P47" i="4"/>
  <c r="R47" i="4" s="1"/>
  <c r="W47" i="4" s="1"/>
  <c r="X47" i="4" s="1"/>
  <c r="Y47" i="4" s="1"/>
  <c r="AI47" i="4"/>
  <c r="AJ47" i="4" s="1"/>
  <c r="AK47" i="4" s="1"/>
  <c r="AD47" i="4"/>
  <c r="AE47" i="4" s="1"/>
  <c r="AL47" i="4"/>
  <c r="Z47" i="4"/>
  <c r="V47" i="4"/>
  <c r="AH47" i="4"/>
  <c r="P31" i="4"/>
  <c r="R31" i="4" s="1"/>
  <c r="W31" i="4" s="1"/>
  <c r="X31" i="4" s="1"/>
  <c r="Y31" i="4" s="1"/>
  <c r="AI31" i="4"/>
  <c r="AJ31" i="4" s="1"/>
  <c r="AK31" i="4" s="1"/>
  <c r="AH31" i="4"/>
  <c r="AL31" i="4"/>
  <c r="Z31" i="4"/>
  <c r="AD21" i="4"/>
  <c r="AE21" i="4" s="1"/>
  <c r="AI14" i="4"/>
  <c r="AJ14" i="4" s="1"/>
  <c r="AK14" i="4" s="1"/>
  <c r="P14" i="4"/>
  <c r="R14" i="4" s="1"/>
  <c r="W14" i="4" s="1"/>
  <c r="X14" i="4" s="1"/>
  <c r="Y14" i="4" s="1"/>
  <c r="V14" i="4"/>
  <c r="AH14" i="4"/>
  <c r="AD14" i="4"/>
  <c r="AE14" i="4" s="1"/>
  <c r="Z14" i="4"/>
  <c r="AL14" i="4"/>
  <c r="AE130" i="4" l="1"/>
  <c r="AF128" i="4"/>
  <c r="AM158" i="4"/>
  <c r="AM88" i="4"/>
  <c r="AE181" i="4"/>
  <c r="V37" i="4"/>
  <c r="AM171" i="4"/>
  <c r="AO171" i="4" s="1"/>
  <c r="AL34" i="4"/>
  <c r="AM34" i="4" s="1"/>
  <c r="AF98" i="4"/>
  <c r="AO188" i="4"/>
  <c r="AD184" i="4"/>
  <c r="AE184" i="4" s="1"/>
  <c r="AM127" i="4"/>
  <c r="AF75" i="4"/>
  <c r="AF186" i="4"/>
  <c r="AN67" i="4"/>
  <c r="AM45" i="4"/>
  <c r="AO45" i="4" s="1"/>
  <c r="AM193" i="4"/>
  <c r="AE22" i="4"/>
  <c r="V198" i="4"/>
  <c r="AG62" i="4"/>
  <c r="AE125" i="4"/>
  <c r="AF125" i="4" s="1"/>
  <c r="AF158" i="4"/>
  <c r="AG57" i="4"/>
  <c r="AE159" i="4"/>
  <c r="AG159" i="4" s="1"/>
  <c r="AF33" i="4"/>
  <c r="AG196" i="4"/>
  <c r="V184" i="4"/>
  <c r="V34" i="4"/>
  <c r="AF187" i="4"/>
  <c r="AG187" i="4"/>
  <c r="AL184" i="4"/>
  <c r="AM184" i="4" s="1"/>
  <c r="AM33" i="4"/>
  <c r="AO33" i="4" s="1"/>
  <c r="AM137" i="4"/>
  <c r="AO137" i="4" s="1"/>
  <c r="AM50" i="4"/>
  <c r="AN50" i="4" s="1"/>
  <c r="Z184" i="4"/>
  <c r="AF96" i="4"/>
  <c r="AH184" i="4"/>
  <c r="P184" i="4"/>
  <c r="R184" i="4" s="1"/>
  <c r="W184" i="4" s="1"/>
  <c r="X184" i="4" s="1"/>
  <c r="Y184" i="4" s="1"/>
  <c r="AF194" i="4"/>
  <c r="AM111" i="4"/>
  <c r="AN111" i="4" s="1"/>
  <c r="AF121" i="4"/>
  <c r="AM194" i="4"/>
  <c r="AN194" i="4" s="1"/>
  <c r="AE127" i="4"/>
  <c r="AG127" i="4" s="1"/>
  <c r="AN93" i="4"/>
  <c r="AE19" i="4"/>
  <c r="AF19" i="4" s="1"/>
  <c r="AH61" i="4"/>
  <c r="AE135" i="4"/>
  <c r="AG135" i="4" s="1"/>
  <c r="V61" i="4"/>
  <c r="AM94" i="4"/>
  <c r="AF150" i="4"/>
  <c r="AL61" i="4"/>
  <c r="AM120" i="4"/>
  <c r="AD61" i="4"/>
  <c r="AE61" i="4" s="1"/>
  <c r="AG61" i="4" s="1"/>
  <c r="AI61" i="4"/>
  <c r="AJ61" i="4" s="1"/>
  <c r="AK61" i="4" s="1"/>
  <c r="P61" i="4"/>
  <c r="R61" i="4" s="1"/>
  <c r="W61" i="4" s="1"/>
  <c r="X61" i="4" s="1"/>
  <c r="Y61" i="4" s="1"/>
  <c r="AM149" i="4"/>
  <c r="AO149" i="4" s="1"/>
  <c r="AF60" i="4"/>
  <c r="AM76" i="4"/>
  <c r="AO76" i="4" s="1"/>
  <c r="AM100" i="4"/>
  <c r="AO100" i="4" s="1"/>
  <c r="AE38" i="4"/>
  <c r="AO150" i="4"/>
  <c r="AE171" i="4"/>
  <c r="AF171" i="4" s="1"/>
  <c r="AD18" i="4"/>
  <c r="AE18" i="4" s="1"/>
  <c r="AF18" i="4" s="1"/>
  <c r="AF132" i="4"/>
  <c r="P18" i="4"/>
  <c r="R18" i="4" s="1"/>
  <c r="W18" i="4" s="1"/>
  <c r="X18" i="4" s="1"/>
  <c r="Y18" i="4" s="1"/>
  <c r="AN60" i="4"/>
  <c r="AN197" i="4"/>
  <c r="AN186" i="4"/>
  <c r="AM117" i="4"/>
  <c r="AN117" i="4" s="1"/>
  <c r="AM52" i="4"/>
  <c r="AO52" i="4" s="1"/>
  <c r="AN78" i="4"/>
  <c r="AN98" i="4"/>
  <c r="AM37" i="4"/>
  <c r="AN37" i="4" s="1"/>
  <c r="AG45" i="4"/>
  <c r="AM167" i="4"/>
  <c r="AO167" i="4" s="1"/>
  <c r="AF6" i="4"/>
  <c r="AG6" i="4"/>
  <c r="AO159" i="4"/>
  <c r="P106" i="4"/>
  <c r="R106" i="4" s="1"/>
  <c r="W106" i="4" s="1"/>
  <c r="X106" i="4" s="1"/>
  <c r="Y106" i="4" s="1"/>
  <c r="AE111" i="4"/>
  <c r="AG111" i="4" s="1"/>
  <c r="AN38" i="4"/>
  <c r="AO23" i="4"/>
  <c r="AM181" i="4"/>
  <c r="AE147" i="4"/>
  <c r="AF147" i="4" s="1"/>
  <c r="AM122" i="4"/>
  <c r="AN122" i="4" s="1"/>
  <c r="AM77" i="4"/>
  <c r="AN77" i="4" s="1"/>
  <c r="AN140" i="4"/>
  <c r="AM142" i="4"/>
  <c r="AN142" i="4" s="1"/>
  <c r="AF68" i="4"/>
  <c r="AG74" i="4"/>
  <c r="AM129" i="4"/>
  <c r="Z123" i="4"/>
  <c r="AO74" i="4"/>
  <c r="AN74" i="4"/>
  <c r="AM165" i="4"/>
  <c r="AN165" i="4" s="1"/>
  <c r="AG44" i="4"/>
  <c r="AF44" i="4"/>
  <c r="AM113" i="4"/>
  <c r="AM27" i="4"/>
  <c r="AO27" i="4" s="1"/>
  <c r="AM143" i="4"/>
  <c r="AO143" i="4" s="1"/>
  <c r="AE137" i="4"/>
  <c r="AG137" i="4" s="1"/>
  <c r="AM53" i="4"/>
  <c r="AO53" i="4" s="1"/>
  <c r="AE81" i="4"/>
  <c r="AF81" i="4" s="1"/>
  <c r="V18" i="4"/>
  <c r="AM13" i="4"/>
  <c r="AO13" i="4" s="1"/>
  <c r="Z198" i="4"/>
  <c r="AN12" i="4"/>
  <c r="AM146" i="4"/>
  <c r="AN146" i="4" s="1"/>
  <c r="AL198" i="4"/>
  <c r="AM58" i="4"/>
  <c r="AO58" i="4" s="1"/>
  <c r="P198" i="4"/>
  <c r="R198" i="4" s="1"/>
  <c r="W198" i="4" s="1"/>
  <c r="X198" i="4" s="1"/>
  <c r="Y198" i="4" s="1"/>
  <c r="AM75" i="4"/>
  <c r="AN75" i="4" s="1"/>
  <c r="AE118" i="4"/>
  <c r="AG118" i="4" s="1"/>
  <c r="AM89" i="4"/>
  <c r="AO89" i="4" s="1"/>
  <c r="AH198" i="4"/>
  <c r="AM180" i="4"/>
  <c r="AO180" i="4" s="1"/>
  <c r="AI198" i="4"/>
  <c r="AJ198" i="4" s="1"/>
  <c r="AK198" i="4" s="1"/>
  <c r="AO199" i="4"/>
  <c r="AN199" i="4"/>
  <c r="AF193" i="4"/>
  <c r="AG193" i="4"/>
  <c r="AN133" i="4"/>
  <c r="AO133" i="4"/>
  <c r="AM26" i="4"/>
  <c r="AO26" i="4" s="1"/>
  <c r="AO68" i="4"/>
  <c r="AD106" i="4"/>
  <c r="AE106" i="4" s="1"/>
  <c r="AG106" i="4" s="1"/>
  <c r="AM82" i="4"/>
  <c r="AN82" i="4" s="1"/>
  <c r="AI106" i="4"/>
  <c r="AJ106" i="4" s="1"/>
  <c r="AK106" i="4" s="1"/>
  <c r="AM118" i="4"/>
  <c r="AN8" i="4"/>
  <c r="AM175" i="4"/>
  <c r="AO175" i="4" s="1"/>
  <c r="AM56" i="4"/>
  <c r="AO56" i="4" s="1"/>
  <c r="V106" i="4"/>
  <c r="AM102" i="4"/>
  <c r="AO102" i="4" s="1"/>
  <c r="AM156" i="4"/>
  <c r="AN156" i="4" s="1"/>
  <c r="AL106" i="4"/>
  <c r="AH106" i="4"/>
  <c r="AE113" i="4"/>
  <c r="AF113" i="4" s="1"/>
  <c r="AM103" i="4"/>
  <c r="AO103" i="4" s="1"/>
  <c r="AE52" i="4"/>
  <c r="AF52" i="4" s="1"/>
  <c r="AE124" i="4"/>
  <c r="AF101" i="4"/>
  <c r="AG101" i="4"/>
  <c r="AF145" i="4"/>
  <c r="AG145" i="4"/>
  <c r="AD69" i="4"/>
  <c r="AE69" i="4" s="1"/>
  <c r="Z69" i="4"/>
  <c r="AH69" i="4"/>
  <c r="P69" i="4"/>
  <c r="R69" i="4" s="1"/>
  <c r="W69" i="4" s="1"/>
  <c r="X69" i="4" s="1"/>
  <c r="Y69" i="4" s="1"/>
  <c r="V69" i="4"/>
  <c r="AI69" i="4"/>
  <c r="AJ69" i="4" s="1"/>
  <c r="AK69" i="4" s="1"/>
  <c r="AL69" i="4"/>
  <c r="AL115" i="4"/>
  <c r="AI115" i="4"/>
  <c r="AJ115" i="4" s="1"/>
  <c r="AK115" i="4" s="1"/>
  <c r="V115" i="4"/>
  <c r="AD115" i="4"/>
  <c r="AE115" i="4" s="1"/>
  <c r="Z115" i="4"/>
  <c r="P115" i="4"/>
  <c r="R115" i="4" s="1"/>
  <c r="W115" i="4" s="1"/>
  <c r="X115" i="4" s="1"/>
  <c r="Y115" i="4" s="1"/>
  <c r="AH115" i="4"/>
  <c r="AL99" i="4"/>
  <c r="AH99" i="4"/>
  <c r="Z99" i="4"/>
  <c r="P99" i="4"/>
  <c r="R99" i="4" s="1"/>
  <c r="W99" i="4" s="1"/>
  <c r="X99" i="4" s="1"/>
  <c r="Y99" i="4" s="1"/>
  <c r="AI99" i="4"/>
  <c r="AJ99" i="4" s="1"/>
  <c r="AK99" i="4" s="1"/>
  <c r="V99" i="4"/>
  <c r="AD99" i="4"/>
  <c r="AE99" i="4" s="1"/>
  <c r="AM189" i="4"/>
  <c r="AO189" i="4" s="1"/>
  <c r="AM177" i="4"/>
  <c r="AO177" i="4" s="1"/>
  <c r="AM36" i="4"/>
  <c r="AO36" i="4" s="1"/>
  <c r="AM41" i="4"/>
  <c r="AO41" i="4" s="1"/>
  <c r="AM157" i="4"/>
  <c r="AN157" i="4" s="1"/>
  <c r="AM87" i="4"/>
  <c r="AO87" i="4" s="1"/>
  <c r="AM179" i="4"/>
  <c r="AO179" i="4" s="1"/>
  <c r="AH168" i="4"/>
  <c r="Z168" i="4"/>
  <c r="AD168" i="4"/>
  <c r="AE168" i="4" s="1"/>
  <c r="P168" i="4"/>
  <c r="R168" i="4" s="1"/>
  <c r="W168" i="4" s="1"/>
  <c r="X168" i="4" s="1"/>
  <c r="Y168" i="4" s="1"/>
  <c r="AL168" i="4"/>
  <c r="V168" i="4"/>
  <c r="AI168" i="4"/>
  <c r="AJ168" i="4" s="1"/>
  <c r="AK168" i="4" s="1"/>
  <c r="AM105" i="4"/>
  <c r="AO105" i="4" s="1"/>
  <c r="AG107" i="4"/>
  <c r="AM187" i="4"/>
  <c r="AN187" i="4" s="1"/>
  <c r="AM66" i="4"/>
  <c r="AO66" i="4" s="1"/>
  <c r="AD176" i="4"/>
  <c r="AE176" i="4" s="1"/>
  <c r="AI176" i="4"/>
  <c r="AJ176" i="4" s="1"/>
  <c r="AK176" i="4" s="1"/>
  <c r="Z176" i="4"/>
  <c r="V176" i="4"/>
  <c r="P176" i="4"/>
  <c r="R176" i="4" s="1"/>
  <c r="W176" i="4" s="1"/>
  <c r="X176" i="4" s="1"/>
  <c r="Y176" i="4" s="1"/>
  <c r="AL176" i="4"/>
  <c r="AH176" i="4"/>
  <c r="AD114" i="4"/>
  <c r="AE114" i="4" s="1"/>
  <c r="Z114" i="4"/>
  <c r="AI114" i="4"/>
  <c r="AJ114" i="4" s="1"/>
  <c r="AK114" i="4" s="1"/>
  <c r="V114" i="4"/>
  <c r="AL114" i="4"/>
  <c r="P114" i="4"/>
  <c r="R114" i="4" s="1"/>
  <c r="W114" i="4" s="1"/>
  <c r="X114" i="4" s="1"/>
  <c r="Y114" i="4" s="1"/>
  <c r="AH114" i="4"/>
  <c r="AM73" i="4"/>
  <c r="AO73" i="4" s="1"/>
  <c r="AM90" i="4"/>
  <c r="AN90" i="4" s="1"/>
  <c r="AM139" i="4"/>
  <c r="AN139" i="4" s="1"/>
  <c r="AM49" i="4"/>
  <c r="AN49" i="4" s="1"/>
  <c r="AF134" i="4"/>
  <c r="AG134" i="4"/>
  <c r="AF180" i="4"/>
  <c r="AG180" i="4"/>
  <c r="AG149" i="4"/>
  <c r="AF149" i="4"/>
  <c r="AG87" i="4"/>
  <c r="AF87" i="4"/>
  <c r="AG141" i="4"/>
  <c r="AF141" i="4"/>
  <c r="AG55" i="4"/>
  <c r="AF55" i="4"/>
  <c r="AG173" i="4"/>
  <c r="AF173" i="4"/>
  <c r="AG130" i="4"/>
  <c r="AF130" i="4"/>
  <c r="AF139" i="4"/>
  <c r="AG139" i="4"/>
  <c r="AG165" i="4"/>
  <c r="AF165" i="4"/>
  <c r="AF151" i="4"/>
  <c r="AG151" i="4"/>
  <c r="AG126" i="4"/>
  <c r="AF126" i="4"/>
  <c r="AG138" i="4"/>
  <c r="AF138" i="4"/>
  <c r="AG195" i="4"/>
  <c r="AF195" i="4"/>
  <c r="AG148" i="4"/>
  <c r="AF148" i="4"/>
  <c r="AG144" i="4"/>
  <c r="AF144" i="4"/>
  <c r="AF38" i="4"/>
  <c r="AG38" i="4"/>
  <c r="AG100" i="4"/>
  <c r="AF100" i="4"/>
  <c r="AF120" i="4"/>
  <c r="AG120" i="4"/>
  <c r="AG63" i="4"/>
  <c r="AF63" i="4"/>
  <c r="AG164" i="4"/>
  <c r="AF164" i="4"/>
  <c r="AF131" i="4"/>
  <c r="AG131" i="4"/>
  <c r="AG157" i="4"/>
  <c r="AF157" i="4"/>
  <c r="AG181" i="4"/>
  <c r="AF181" i="4"/>
  <c r="AF65" i="4"/>
  <c r="AG65" i="4"/>
  <c r="AF172" i="4"/>
  <c r="AG172" i="4"/>
  <c r="AF162" i="4"/>
  <c r="AG162" i="4"/>
  <c r="AG82" i="4"/>
  <c r="AF82" i="4"/>
  <c r="AF112" i="4"/>
  <c r="AG112" i="4"/>
  <c r="AG153" i="4"/>
  <c r="AF153" i="4"/>
  <c r="AF163" i="4"/>
  <c r="AG163" i="4"/>
  <c r="AG146" i="4"/>
  <c r="AF146" i="4"/>
  <c r="AG50" i="4"/>
  <c r="AF50" i="4"/>
  <c r="AG84" i="4"/>
  <c r="AF84" i="4"/>
  <c r="AG58" i="4"/>
  <c r="AF58" i="4"/>
  <c r="AG66" i="4"/>
  <c r="AF66" i="4"/>
  <c r="AG154" i="4"/>
  <c r="AF154" i="4"/>
  <c r="AG169" i="4"/>
  <c r="AF169" i="4"/>
  <c r="AF102" i="4"/>
  <c r="AG102" i="4"/>
  <c r="AG183" i="4"/>
  <c r="AF183" i="4"/>
  <c r="AG152" i="4"/>
  <c r="AF152" i="4"/>
  <c r="AN94" i="4"/>
  <c r="AO94" i="4"/>
  <c r="AN131" i="4"/>
  <c r="AO131" i="4"/>
  <c r="AM108" i="4"/>
  <c r="AG189" i="4"/>
  <c r="AF189" i="4"/>
  <c r="AG56" i="4"/>
  <c r="AF56" i="4"/>
  <c r="P54" i="4"/>
  <c r="R54" i="4" s="1"/>
  <c r="W54" i="4" s="1"/>
  <c r="X54" i="4" s="1"/>
  <c r="Y54" i="4" s="1"/>
  <c r="AI54" i="4"/>
  <c r="AJ54" i="4" s="1"/>
  <c r="AK54" i="4" s="1"/>
  <c r="AL54" i="4"/>
  <c r="AD54" i="4"/>
  <c r="AE54" i="4" s="1"/>
  <c r="V54" i="4"/>
  <c r="AH54" i="4"/>
  <c r="Z54" i="4"/>
  <c r="P123" i="4"/>
  <c r="R123" i="4" s="1"/>
  <c r="W123" i="4" s="1"/>
  <c r="X123" i="4" s="1"/>
  <c r="Y123" i="4" s="1"/>
  <c r="AI123" i="4"/>
  <c r="AJ123" i="4" s="1"/>
  <c r="AK123" i="4" s="1"/>
  <c r="AD123" i="4"/>
  <c r="AE123" i="4" s="1"/>
  <c r="AL123" i="4"/>
  <c r="V123" i="4"/>
  <c r="AL192" i="4"/>
  <c r="AI192" i="4"/>
  <c r="AJ192" i="4" s="1"/>
  <c r="AK192" i="4" s="1"/>
  <c r="P192" i="4"/>
  <c r="R192" i="4" s="1"/>
  <c r="W192" i="4" s="1"/>
  <c r="X192" i="4" s="1"/>
  <c r="Y192" i="4" s="1"/>
  <c r="V192" i="4"/>
  <c r="Z192" i="4"/>
  <c r="AD192" i="4"/>
  <c r="AE192" i="4" s="1"/>
  <c r="AH192" i="4"/>
  <c r="AG177" i="4"/>
  <c r="AF177" i="4"/>
  <c r="AM84" i="4"/>
  <c r="AM163" i="4"/>
  <c r="AD9" i="4"/>
  <c r="AE9" i="4" s="1"/>
  <c r="V9" i="4"/>
  <c r="Z9" i="4"/>
  <c r="AH9" i="4"/>
  <c r="AI9" i="4"/>
  <c r="AJ9" i="4" s="1"/>
  <c r="AK9" i="4" s="1"/>
  <c r="AL9" i="4"/>
  <c r="P9" i="4"/>
  <c r="R9" i="4" s="1"/>
  <c r="W9" i="4" s="1"/>
  <c r="X9" i="4" s="1"/>
  <c r="Y9" i="4" s="1"/>
  <c r="AO169" i="4"/>
  <c r="AN169" i="4"/>
  <c r="AO181" i="4"/>
  <c r="AN181" i="4"/>
  <c r="AG143" i="4"/>
  <c r="AF143" i="4"/>
  <c r="AI116" i="4"/>
  <c r="AJ116" i="4" s="1"/>
  <c r="AK116" i="4" s="1"/>
  <c r="P116" i="4"/>
  <c r="R116" i="4" s="1"/>
  <c r="W116" i="4" s="1"/>
  <c r="X116" i="4" s="1"/>
  <c r="Y116" i="4" s="1"/>
  <c r="AD116" i="4"/>
  <c r="AE116" i="4" s="1"/>
  <c r="AH116" i="4"/>
  <c r="Z116" i="4"/>
  <c r="V116" i="4"/>
  <c r="AL116" i="4"/>
  <c r="AF103" i="4"/>
  <c r="AG103" i="4"/>
  <c r="AN85" i="4"/>
  <c r="AO85" i="4"/>
  <c r="AG53" i="4"/>
  <c r="AF53" i="4"/>
  <c r="P91" i="4"/>
  <c r="R91" i="4" s="1"/>
  <c r="W91" i="4" s="1"/>
  <c r="X91" i="4" s="1"/>
  <c r="Y91" i="4" s="1"/>
  <c r="AI91" i="4"/>
  <c r="AJ91" i="4" s="1"/>
  <c r="AK91" i="4" s="1"/>
  <c r="AD91" i="4"/>
  <c r="AE91" i="4" s="1"/>
  <c r="AL91" i="4"/>
  <c r="V91" i="4"/>
  <c r="AH91" i="4"/>
  <c r="Z91" i="4"/>
  <c r="AM109" i="4"/>
  <c r="AG170" i="4"/>
  <c r="AF170" i="4"/>
  <c r="AF142" i="4"/>
  <c r="AG142" i="4"/>
  <c r="AO95" i="4"/>
  <c r="AN95" i="4"/>
  <c r="AM22" i="4"/>
  <c r="AN22" i="4" s="1"/>
  <c r="AM151" i="4"/>
  <c r="AM86" i="4"/>
  <c r="AN120" i="4"/>
  <c r="AO120" i="4"/>
  <c r="AM148" i="4"/>
  <c r="AI178" i="4"/>
  <c r="AJ178" i="4" s="1"/>
  <c r="AK178" i="4" s="1"/>
  <c r="AL178" i="4"/>
  <c r="P178" i="4"/>
  <c r="R178" i="4" s="1"/>
  <c r="W178" i="4" s="1"/>
  <c r="X178" i="4" s="1"/>
  <c r="Y178" i="4" s="1"/>
  <c r="AD178" i="4"/>
  <c r="AE178" i="4" s="1"/>
  <c r="V178" i="4"/>
  <c r="AH178" i="4"/>
  <c r="Z178" i="4"/>
  <c r="P70" i="4"/>
  <c r="R70" i="4" s="1"/>
  <c r="W70" i="4" s="1"/>
  <c r="X70" i="4" s="1"/>
  <c r="Y70" i="4" s="1"/>
  <c r="AI70" i="4"/>
  <c r="AJ70" i="4" s="1"/>
  <c r="AK70" i="4" s="1"/>
  <c r="AL70" i="4"/>
  <c r="V70" i="4"/>
  <c r="AD70" i="4"/>
  <c r="AE70" i="4" s="1"/>
  <c r="Z70" i="4"/>
  <c r="AH70" i="4"/>
  <c r="AM147" i="4"/>
  <c r="AG92" i="4"/>
  <c r="AF92" i="4"/>
  <c r="AM101" i="4"/>
  <c r="AH35" i="4"/>
  <c r="AI35" i="4"/>
  <c r="AJ35" i="4" s="1"/>
  <c r="AK35" i="4" s="1"/>
  <c r="V35" i="4"/>
  <c r="AL35" i="4"/>
  <c r="AD35" i="4"/>
  <c r="AE35" i="4" s="1"/>
  <c r="P35" i="4"/>
  <c r="R35" i="4" s="1"/>
  <c r="W35" i="4" s="1"/>
  <c r="X35" i="4" s="1"/>
  <c r="Y35" i="4" s="1"/>
  <c r="Z35" i="4"/>
  <c r="AO92" i="4"/>
  <c r="AN92" i="4"/>
  <c r="AG136" i="4"/>
  <c r="AF136" i="4"/>
  <c r="AO104" i="4"/>
  <c r="AN104" i="4"/>
  <c r="AG185" i="4"/>
  <c r="AF185" i="4"/>
  <c r="AG122" i="4"/>
  <c r="AF122" i="4"/>
  <c r="AM42" i="4"/>
  <c r="AO42" i="4" s="1"/>
  <c r="AM112" i="4"/>
  <c r="AM107" i="4"/>
  <c r="AG167" i="4"/>
  <c r="AF167" i="4"/>
  <c r="AF86" i="4"/>
  <c r="AG86" i="4"/>
  <c r="AG97" i="4"/>
  <c r="AF97" i="4"/>
  <c r="AG73" i="4"/>
  <c r="AF73" i="4"/>
  <c r="AI160" i="4"/>
  <c r="AJ160" i="4" s="1"/>
  <c r="AK160" i="4" s="1"/>
  <c r="P160" i="4"/>
  <c r="R160" i="4" s="1"/>
  <c r="W160" i="4" s="1"/>
  <c r="X160" i="4" s="1"/>
  <c r="Y160" i="4" s="1"/>
  <c r="AL160" i="4"/>
  <c r="V160" i="4"/>
  <c r="AD160" i="4"/>
  <c r="AE160" i="4" s="1"/>
  <c r="AH160" i="4"/>
  <c r="Z160" i="4"/>
  <c r="AM195" i="4"/>
  <c r="AF190" i="4"/>
  <c r="AG190" i="4"/>
  <c r="AI191" i="4"/>
  <c r="AJ191" i="4" s="1"/>
  <c r="AK191" i="4" s="1"/>
  <c r="P191" i="4"/>
  <c r="R191" i="4" s="1"/>
  <c r="W191" i="4" s="1"/>
  <c r="X191" i="4" s="1"/>
  <c r="Y191" i="4" s="1"/>
  <c r="AD191" i="4"/>
  <c r="AE191" i="4" s="1"/>
  <c r="AL191" i="4"/>
  <c r="V191" i="4"/>
  <c r="AH191" i="4"/>
  <c r="Z191" i="4"/>
  <c r="AM183" i="4"/>
  <c r="AM134" i="4"/>
  <c r="AG117" i="4"/>
  <c r="AF117" i="4"/>
  <c r="AM162" i="4"/>
  <c r="AL161" i="4"/>
  <c r="P161" i="4"/>
  <c r="R161" i="4" s="1"/>
  <c r="W161" i="4" s="1"/>
  <c r="X161" i="4" s="1"/>
  <c r="Y161" i="4" s="1"/>
  <c r="AI161" i="4"/>
  <c r="AJ161" i="4" s="1"/>
  <c r="AK161" i="4" s="1"/>
  <c r="AD161" i="4"/>
  <c r="AE161" i="4" s="1"/>
  <c r="V161" i="4"/>
  <c r="Z161" i="4"/>
  <c r="AH161" i="4"/>
  <c r="AO110" i="4"/>
  <c r="AN110" i="4"/>
  <c r="AG80" i="4"/>
  <c r="AF80" i="4"/>
  <c r="AM17" i="4"/>
  <c r="AN17" i="4" s="1"/>
  <c r="AM173" i="4"/>
  <c r="AO130" i="4"/>
  <c r="AN130" i="4"/>
  <c r="AG105" i="4"/>
  <c r="AF105" i="4"/>
  <c r="AM154" i="4"/>
  <c r="AM47" i="4"/>
  <c r="AO47" i="4" s="1"/>
  <c r="AO144" i="4"/>
  <c r="AN144" i="4"/>
  <c r="AG104" i="4"/>
  <c r="AF104" i="4"/>
  <c r="AM97" i="4"/>
  <c r="AN51" i="4"/>
  <c r="AO51" i="4"/>
  <c r="AM126" i="4"/>
  <c r="AI59" i="4"/>
  <c r="AJ59" i="4" s="1"/>
  <c r="AK59" i="4" s="1"/>
  <c r="P59" i="4"/>
  <c r="R59" i="4" s="1"/>
  <c r="W59" i="4" s="1"/>
  <c r="X59" i="4" s="1"/>
  <c r="Y59" i="4" s="1"/>
  <c r="AL59" i="4"/>
  <c r="AD59" i="4"/>
  <c r="AE59" i="4" s="1"/>
  <c r="V59" i="4"/>
  <c r="AH59" i="4"/>
  <c r="Z59" i="4"/>
  <c r="AM138" i="4"/>
  <c r="AF48" i="4"/>
  <c r="AG48" i="4"/>
  <c r="AG179" i="4"/>
  <c r="AF179" i="4"/>
  <c r="AL29" i="4"/>
  <c r="V29" i="4"/>
  <c r="P29" i="4"/>
  <c r="R29" i="4" s="1"/>
  <c r="W29" i="4" s="1"/>
  <c r="X29" i="4" s="1"/>
  <c r="Y29" i="4" s="1"/>
  <c r="Z29" i="4"/>
  <c r="AD29" i="4"/>
  <c r="AE29" i="4" s="1"/>
  <c r="AI29" i="4"/>
  <c r="AJ29" i="4" s="1"/>
  <c r="AK29" i="4" s="1"/>
  <c r="AM125" i="4"/>
  <c r="AL119" i="4"/>
  <c r="P119" i="4"/>
  <c r="R119" i="4" s="1"/>
  <c r="W119" i="4" s="1"/>
  <c r="X119" i="4" s="1"/>
  <c r="Y119" i="4" s="1"/>
  <c r="AI119" i="4"/>
  <c r="AJ119" i="4" s="1"/>
  <c r="AK119" i="4" s="1"/>
  <c r="AH119" i="4"/>
  <c r="Z119" i="4"/>
  <c r="AD119" i="4"/>
  <c r="AE119" i="4" s="1"/>
  <c r="V119" i="4"/>
  <c r="AG198" i="4"/>
  <c r="AF198" i="4"/>
  <c r="AM172" i="4"/>
  <c r="AO155" i="4"/>
  <c r="AN155" i="4"/>
  <c r="P174" i="4"/>
  <c r="R174" i="4" s="1"/>
  <c r="W174" i="4" s="1"/>
  <c r="X174" i="4" s="1"/>
  <c r="Y174" i="4" s="1"/>
  <c r="AI174" i="4"/>
  <c r="AJ174" i="4" s="1"/>
  <c r="AK174" i="4" s="1"/>
  <c r="AL174" i="4"/>
  <c r="AD174" i="4"/>
  <c r="AE174" i="4" s="1"/>
  <c r="V174" i="4"/>
  <c r="Z174" i="4"/>
  <c r="AH174" i="4"/>
  <c r="AG110" i="4"/>
  <c r="AF110" i="4"/>
  <c r="AO158" i="4"/>
  <c r="AN158" i="4"/>
  <c r="AF94" i="4"/>
  <c r="AG94" i="4"/>
  <c r="AF77" i="4"/>
  <c r="AG77" i="4"/>
  <c r="AM7" i="4"/>
  <c r="AO7" i="4" s="1"/>
  <c r="AM10" i="4"/>
  <c r="AN10" i="4" s="1"/>
  <c r="AO145" i="4"/>
  <c r="AN145" i="4"/>
  <c r="AF72" i="4"/>
  <c r="AG72" i="4"/>
  <c r="AG71" i="4"/>
  <c r="AF71" i="4"/>
  <c r="AM164" i="4"/>
  <c r="AN81" i="4"/>
  <c r="AO81" i="4"/>
  <c r="AF156" i="4"/>
  <c r="AG156" i="4"/>
  <c r="AG95" i="4"/>
  <c r="AF95" i="4"/>
  <c r="AM190" i="4"/>
  <c r="AM65" i="4"/>
  <c r="AM141" i="4"/>
  <c r="AO63" i="4"/>
  <c r="AN63" i="4"/>
  <c r="AM152" i="4"/>
  <c r="AF184" i="4"/>
  <c r="AG184" i="4"/>
  <c r="AI182" i="4"/>
  <c r="AJ182" i="4" s="1"/>
  <c r="AK182" i="4" s="1"/>
  <c r="P182" i="4"/>
  <c r="R182" i="4" s="1"/>
  <c r="W182" i="4" s="1"/>
  <c r="X182" i="4" s="1"/>
  <c r="Y182" i="4" s="1"/>
  <c r="AD182" i="4"/>
  <c r="AE182" i="4" s="1"/>
  <c r="AH182" i="4"/>
  <c r="Z182" i="4"/>
  <c r="V182" i="4"/>
  <c r="AL182" i="4"/>
  <c r="AO128" i="4"/>
  <c r="AN128" i="4"/>
  <c r="AF83" i="4"/>
  <c r="AG83" i="4"/>
  <c r="AG109" i="4"/>
  <c r="AF109" i="4"/>
  <c r="AG76" i="4"/>
  <c r="AF76" i="4"/>
  <c r="AO129" i="4"/>
  <c r="AN129" i="4"/>
  <c r="AM72" i="4"/>
  <c r="AG90" i="4"/>
  <c r="AF90" i="4"/>
  <c r="AM21" i="4"/>
  <c r="AN21" i="4" s="1"/>
  <c r="AO121" i="4"/>
  <c r="AN121" i="4"/>
  <c r="AM185" i="4"/>
  <c r="AG49" i="4"/>
  <c r="AF49" i="4"/>
  <c r="AN193" i="4"/>
  <c r="AO193" i="4"/>
  <c r="AM71" i="4"/>
  <c r="AF175" i="4"/>
  <c r="AG175" i="4"/>
  <c r="AG108" i="4"/>
  <c r="AF108" i="4"/>
  <c r="AO88" i="4"/>
  <c r="AN88" i="4"/>
  <c r="AG129" i="4"/>
  <c r="AF129" i="4"/>
  <c r="AN57" i="4"/>
  <c r="AO57" i="4"/>
  <c r="AM48" i="4"/>
  <c r="AM135" i="4"/>
  <c r="AM80" i="4"/>
  <c r="AO127" i="4"/>
  <c r="AN127" i="4"/>
  <c r="AM153" i="4"/>
  <c r="AG89" i="4"/>
  <c r="AF89" i="4"/>
  <c r="AO196" i="4"/>
  <c r="AN196" i="4"/>
  <c r="AM83" i="4"/>
  <c r="AM55" i="4"/>
  <c r="AM170" i="4"/>
  <c r="AM136" i="4"/>
  <c r="AF27" i="4"/>
  <c r="AG27" i="4"/>
  <c r="AG21" i="4"/>
  <c r="AF21" i="4"/>
  <c r="AF30" i="4"/>
  <c r="AG30" i="4"/>
  <c r="AF40" i="4"/>
  <c r="AG40" i="4"/>
  <c r="AF14" i="4"/>
  <c r="AG14" i="4"/>
  <c r="AF34" i="4"/>
  <c r="AG34" i="4"/>
  <c r="AG10" i="4"/>
  <c r="AF10" i="4"/>
  <c r="AG47" i="4"/>
  <c r="AF47" i="4"/>
  <c r="AG41" i="4"/>
  <c r="AF41" i="4"/>
  <c r="AF7" i="4"/>
  <c r="AG7" i="4"/>
  <c r="AG37" i="4"/>
  <c r="AF37" i="4"/>
  <c r="AF20" i="4"/>
  <c r="AG20" i="4"/>
  <c r="AN26" i="4"/>
  <c r="AG13" i="4"/>
  <c r="AF13" i="4"/>
  <c r="AG18" i="4"/>
  <c r="AM19" i="4"/>
  <c r="AM44" i="4"/>
  <c r="AG28" i="4"/>
  <c r="AF28" i="4"/>
  <c r="AM46" i="4"/>
  <c r="AM20" i="4"/>
  <c r="AN6" i="4"/>
  <c r="AO6" i="4"/>
  <c r="AG17" i="4"/>
  <c r="AF17" i="4"/>
  <c r="AM32" i="4"/>
  <c r="AM40" i="4"/>
  <c r="AF31" i="4"/>
  <c r="AG31" i="4"/>
  <c r="AO24" i="4"/>
  <c r="AN24" i="4"/>
  <c r="AI5" i="4"/>
  <c r="AJ5" i="4" s="1"/>
  <c r="AK5" i="4" s="1"/>
  <c r="P5" i="4"/>
  <c r="R5" i="4" s="1"/>
  <c r="W5" i="4" s="1"/>
  <c r="X5" i="4" s="1"/>
  <c r="Y5" i="4" s="1"/>
  <c r="AD5" i="4"/>
  <c r="AE5" i="4" s="1"/>
  <c r="AL5" i="4"/>
  <c r="V5" i="4"/>
  <c r="AH5" i="4"/>
  <c r="Z5" i="4"/>
  <c r="AO11" i="4"/>
  <c r="AN11" i="4"/>
  <c r="AI15" i="4"/>
  <c r="AJ15" i="4" s="1"/>
  <c r="AK15" i="4" s="1"/>
  <c r="AL15" i="4"/>
  <c r="P15" i="4"/>
  <c r="R15" i="4" s="1"/>
  <c r="W15" i="4" s="1"/>
  <c r="X15" i="4" s="1"/>
  <c r="Y15" i="4" s="1"/>
  <c r="V15" i="4"/>
  <c r="AD15" i="4"/>
  <c r="AE15" i="4" s="1"/>
  <c r="Z15" i="4"/>
  <c r="AH15" i="4"/>
  <c r="AG39" i="4"/>
  <c r="AF39" i="4"/>
  <c r="AG4" i="4"/>
  <c r="AF4" i="4"/>
  <c r="P25" i="4"/>
  <c r="R25" i="4" s="1"/>
  <c r="W25" i="4" s="1"/>
  <c r="X25" i="4" s="1"/>
  <c r="Y25" i="4" s="1"/>
  <c r="AI25" i="4"/>
  <c r="AJ25" i="4" s="1"/>
  <c r="AK25" i="4" s="1"/>
  <c r="AD25" i="4"/>
  <c r="AE25" i="4" s="1"/>
  <c r="AH25" i="4"/>
  <c r="V25" i="4"/>
  <c r="AL25" i="4"/>
  <c r="Z25" i="4"/>
  <c r="AO28" i="4"/>
  <c r="AN28" i="4"/>
  <c r="AM4" i="4"/>
  <c r="AM30" i="4"/>
  <c r="AG46" i="4"/>
  <c r="AF46" i="4"/>
  <c r="AM14" i="4"/>
  <c r="AG22" i="4"/>
  <c r="AF22" i="4"/>
  <c r="AN18" i="4"/>
  <c r="AO18" i="4"/>
  <c r="AG42" i="4"/>
  <c r="AF42" i="4"/>
  <c r="AO43" i="4"/>
  <c r="AN43" i="4"/>
  <c r="AF32" i="4"/>
  <c r="AG32" i="4"/>
  <c r="AG36" i="4"/>
  <c r="AF36" i="4"/>
  <c r="AN47" i="4"/>
  <c r="AO37" i="4"/>
  <c r="AF26" i="4"/>
  <c r="AG26" i="4"/>
  <c r="AM31" i="4"/>
  <c r="AM39" i="4"/>
  <c r="AO16" i="4"/>
  <c r="AN16" i="4"/>
  <c r="AN34" i="4" l="1"/>
  <c r="AO34" i="4"/>
  <c r="AO77" i="4"/>
  <c r="AN171" i="4"/>
  <c r="AG19" i="4"/>
  <c r="AG125" i="4"/>
  <c r="AO117" i="4"/>
  <c r="AN87" i="4"/>
  <c r="AG147" i="4"/>
  <c r="AN180" i="4"/>
  <c r="AN45" i="4"/>
  <c r="AN184" i="4"/>
  <c r="AO184" i="4"/>
  <c r="AF135" i="4"/>
  <c r="AO50" i="4"/>
  <c r="AO22" i="4"/>
  <c r="AO90" i="4"/>
  <c r="AF118" i="4"/>
  <c r="AN105" i="4"/>
  <c r="AF159" i="4"/>
  <c r="AN33" i="4"/>
  <c r="AN149" i="4"/>
  <c r="AN179" i="4"/>
  <c r="AO111" i="4"/>
  <c r="AO82" i="4"/>
  <c r="AF127" i="4"/>
  <c r="AN137" i="4"/>
  <c r="AO75" i="4"/>
  <c r="AN100" i="4"/>
  <c r="AO194" i="4"/>
  <c r="AO139" i="4"/>
  <c r="AG113" i="4"/>
  <c r="AO156" i="4"/>
  <c r="AN189" i="4"/>
  <c r="AN76" i="4"/>
  <c r="AO187" i="4"/>
  <c r="AN13" i="4"/>
  <c r="AN167" i="4"/>
  <c r="AO21" i="4"/>
  <c r="AM61" i="4"/>
  <c r="AN61" i="4" s="1"/>
  <c r="AN73" i="4"/>
  <c r="AG171" i="4"/>
  <c r="AO122" i="4"/>
  <c r="AO49" i="4"/>
  <c r="AF61" i="4"/>
  <c r="AO142" i="4"/>
  <c r="AF111" i="4"/>
  <c r="AO165" i="4"/>
  <c r="AN52" i="4"/>
  <c r="AN103" i="4"/>
  <c r="AM198" i="4"/>
  <c r="AN198" i="4" s="1"/>
  <c r="AN56" i="4"/>
  <c r="AM106" i="4"/>
  <c r="AO106" i="4" s="1"/>
  <c r="AN53" i="4"/>
  <c r="AM15" i="4"/>
  <c r="AN15" i="4" s="1"/>
  <c r="AM69" i="4"/>
  <c r="AO69" i="4" s="1"/>
  <c r="AO10" i="4"/>
  <c r="AN36" i="4"/>
  <c r="AN58" i="4"/>
  <c r="AG81" i="4"/>
  <c r="AM99" i="4"/>
  <c r="AO99" i="4" s="1"/>
  <c r="AM174" i="4"/>
  <c r="AO174" i="4" s="1"/>
  <c r="AM176" i="4"/>
  <c r="AM114" i="4"/>
  <c r="AN175" i="4"/>
  <c r="AF137" i="4"/>
  <c r="AO113" i="4"/>
  <c r="AN113" i="4"/>
  <c r="AO146" i="4"/>
  <c r="AN27" i="4"/>
  <c r="AN66" i="4"/>
  <c r="AN143" i="4"/>
  <c r="AM116" i="4"/>
  <c r="AN116" i="4" s="1"/>
  <c r="AN89" i="4"/>
  <c r="AN7" i="4"/>
  <c r="AN41" i="4"/>
  <c r="AN177" i="4"/>
  <c r="AG52" i="4"/>
  <c r="AN42" i="4"/>
  <c r="AM168" i="4"/>
  <c r="AN168" i="4" s="1"/>
  <c r="AM70" i="4"/>
  <c r="AN70" i="4" s="1"/>
  <c r="AF124" i="4"/>
  <c r="AG124" i="4"/>
  <c r="AM29" i="4"/>
  <c r="AO29" i="4" s="1"/>
  <c r="AF106" i="4"/>
  <c r="AO157" i="4"/>
  <c r="AN102" i="4"/>
  <c r="AM9" i="4"/>
  <c r="AO9" i="4" s="1"/>
  <c r="AM115" i="4"/>
  <c r="AN115" i="4" s="1"/>
  <c r="AO17" i="4"/>
  <c r="AM161" i="4"/>
  <c r="AO161" i="4" s="1"/>
  <c r="AN118" i="4"/>
  <c r="AO118" i="4"/>
  <c r="AG168" i="4"/>
  <c r="AF168" i="4"/>
  <c r="AM182" i="4"/>
  <c r="AN182" i="4" s="1"/>
  <c r="AM35" i="4"/>
  <c r="AM119" i="4"/>
  <c r="AO119" i="4" s="1"/>
  <c r="AM59" i="4"/>
  <c r="AO59" i="4" s="1"/>
  <c r="AG99" i="4"/>
  <c r="AF99" i="4"/>
  <c r="AM192" i="4"/>
  <c r="AN192" i="4" s="1"/>
  <c r="AF115" i="4"/>
  <c r="AG115" i="4"/>
  <c r="AF114" i="4"/>
  <c r="AG114" i="4"/>
  <c r="AG69" i="4"/>
  <c r="AF69" i="4"/>
  <c r="AF176" i="4"/>
  <c r="AG176" i="4"/>
  <c r="AG119" i="4"/>
  <c r="AF119" i="4"/>
  <c r="AF29" i="4"/>
  <c r="AG29" i="4"/>
  <c r="AF123" i="4"/>
  <c r="AG123" i="4"/>
  <c r="AG161" i="4"/>
  <c r="AF161" i="4"/>
  <c r="AG174" i="4"/>
  <c r="AF174" i="4"/>
  <c r="AG178" i="4"/>
  <c r="AF178" i="4"/>
  <c r="AG35" i="4"/>
  <c r="AF35" i="4"/>
  <c r="AF70" i="4"/>
  <c r="AG70" i="4"/>
  <c r="AG182" i="4"/>
  <c r="AF182" i="4"/>
  <c r="AF91" i="4"/>
  <c r="AG91" i="4"/>
  <c r="AO84" i="4"/>
  <c r="AN84" i="4"/>
  <c r="AN72" i="4"/>
  <c r="AO72" i="4"/>
  <c r="AG160" i="4"/>
  <c r="AF160" i="4"/>
  <c r="AO138" i="4"/>
  <c r="AN138" i="4"/>
  <c r="AO126" i="4"/>
  <c r="AN126" i="4"/>
  <c r="AN162" i="4"/>
  <c r="AO162" i="4"/>
  <c r="AO195" i="4"/>
  <c r="AN195" i="4"/>
  <c r="AM54" i="4"/>
  <c r="AO108" i="4"/>
  <c r="AN108" i="4"/>
  <c r="AO183" i="4"/>
  <c r="AN183" i="4"/>
  <c r="AO136" i="4"/>
  <c r="AN136" i="4"/>
  <c r="AO83" i="4"/>
  <c r="AN83" i="4"/>
  <c r="AO141" i="4"/>
  <c r="AN141" i="4"/>
  <c r="AO172" i="4"/>
  <c r="AN172" i="4"/>
  <c r="AO154" i="4"/>
  <c r="AN154" i="4"/>
  <c r="AM160" i="4"/>
  <c r="AN86" i="4"/>
  <c r="AO86" i="4"/>
  <c r="AM123" i="4"/>
  <c r="AO190" i="4"/>
  <c r="AN190" i="4"/>
  <c r="AO185" i="4"/>
  <c r="AN185" i="4"/>
  <c r="AN65" i="4"/>
  <c r="AO65" i="4"/>
  <c r="AG59" i="4"/>
  <c r="AF59" i="4"/>
  <c r="AN107" i="4"/>
  <c r="AO107" i="4"/>
  <c r="AN147" i="4"/>
  <c r="AO147" i="4"/>
  <c r="AM178" i="4"/>
  <c r="AG192" i="4"/>
  <c r="AF192" i="4"/>
  <c r="AO80" i="4"/>
  <c r="AN80" i="4"/>
  <c r="AN164" i="4"/>
  <c r="AO164" i="4"/>
  <c r="AN97" i="4"/>
  <c r="AO97" i="4"/>
  <c r="AN112" i="4"/>
  <c r="AO112" i="4"/>
  <c r="AO148" i="4"/>
  <c r="AN148" i="4"/>
  <c r="AM91" i="4"/>
  <c r="AF54" i="4"/>
  <c r="AG54" i="4"/>
  <c r="AO170" i="4"/>
  <c r="AN170" i="4"/>
  <c r="AO135" i="4"/>
  <c r="AN135" i="4"/>
  <c r="AO152" i="4"/>
  <c r="AN152" i="4"/>
  <c r="AN125" i="4"/>
  <c r="AO125" i="4"/>
  <c r="AN151" i="4"/>
  <c r="AO151" i="4"/>
  <c r="AG116" i="4"/>
  <c r="AF116" i="4"/>
  <c r="AO55" i="4"/>
  <c r="AN55" i="4"/>
  <c r="AN48" i="4"/>
  <c r="AO48" i="4"/>
  <c r="AG191" i="4"/>
  <c r="AF191" i="4"/>
  <c r="AN134" i="4"/>
  <c r="AO134" i="4"/>
  <c r="AO109" i="4"/>
  <c r="AN109" i="4"/>
  <c r="AM5" i="4"/>
  <c r="AO5" i="4" s="1"/>
  <c r="AO71" i="4"/>
  <c r="AN71" i="4"/>
  <c r="AO153" i="4"/>
  <c r="AN153" i="4"/>
  <c r="AO173" i="4"/>
  <c r="AN173" i="4"/>
  <c r="AM191" i="4"/>
  <c r="AO101" i="4"/>
  <c r="AN101" i="4"/>
  <c r="AF9" i="4"/>
  <c r="AG9" i="4"/>
  <c r="AN163" i="4"/>
  <c r="AO163" i="4"/>
  <c r="AG15" i="4"/>
  <c r="AF15" i="4"/>
  <c r="AG25" i="4"/>
  <c r="AF25" i="4"/>
  <c r="AN14" i="4"/>
  <c r="AO14" i="4"/>
  <c r="AM25" i="4"/>
  <c r="AO44" i="4"/>
  <c r="AN44" i="4"/>
  <c r="AO4" i="4"/>
  <c r="AN4" i="4"/>
  <c r="AO19" i="4"/>
  <c r="AN19" i="4"/>
  <c r="AF5" i="4"/>
  <c r="AG5" i="4"/>
  <c r="AN40" i="4"/>
  <c r="AO40" i="4"/>
  <c r="AN31" i="4"/>
  <c r="AO31" i="4"/>
  <c r="AN32" i="4"/>
  <c r="AO32" i="4"/>
  <c r="AO20" i="4"/>
  <c r="AN20" i="4"/>
  <c r="AO39" i="4"/>
  <c r="AN39" i="4"/>
  <c r="AN30" i="4"/>
  <c r="AO30" i="4"/>
  <c r="AO46" i="4"/>
  <c r="AN46" i="4"/>
  <c r="AO198" i="4" l="1"/>
  <c r="AO61" i="4"/>
  <c r="AN99" i="4"/>
  <c r="AN174" i="4"/>
  <c r="AO192" i="4"/>
  <c r="AO116" i="4"/>
  <c r="AO70" i="4"/>
  <c r="AN161" i="4"/>
  <c r="AN69" i="4"/>
  <c r="AO168" i="4"/>
  <c r="AN9" i="4"/>
  <c r="AN29" i="4"/>
  <c r="AN119" i="4"/>
  <c r="AN106" i="4"/>
  <c r="AO15" i="4"/>
  <c r="AO182" i="4"/>
  <c r="E52" i="18"/>
  <c r="E46" i="18"/>
  <c r="E40" i="18"/>
  <c r="E36" i="18"/>
  <c r="E28" i="18"/>
  <c r="E22" i="18"/>
  <c r="E16" i="18"/>
  <c r="E12" i="18"/>
  <c r="E6" i="18"/>
  <c r="E76" i="18"/>
  <c r="E74" i="18"/>
  <c r="E72" i="18"/>
  <c r="E70" i="18"/>
  <c r="E68" i="18"/>
  <c r="E66" i="18"/>
  <c r="E64" i="18"/>
  <c r="E62" i="18"/>
  <c r="E60" i="18"/>
  <c r="E58" i="18"/>
  <c r="E56" i="18"/>
  <c r="E54" i="18"/>
  <c r="E50" i="18"/>
  <c r="E48" i="18"/>
  <c r="E44" i="18"/>
  <c r="E38" i="18"/>
  <c r="E32" i="18"/>
  <c r="E26" i="18"/>
  <c r="E18" i="18"/>
  <c r="E10" i="18"/>
  <c r="E49" i="18"/>
  <c r="E39" i="18"/>
  <c r="E29" i="18"/>
  <c r="E21" i="18"/>
  <c r="E11" i="18"/>
  <c r="E45" i="18"/>
  <c r="E33" i="18"/>
  <c r="E25" i="18"/>
  <c r="E19" i="18"/>
  <c r="E13" i="18"/>
  <c r="E7" i="18"/>
  <c r="E53" i="18"/>
  <c r="E43" i="18"/>
  <c r="E37" i="18"/>
  <c r="E31" i="18"/>
  <c r="E23" i="18"/>
  <c r="E15" i="18"/>
  <c r="E5" i="18"/>
  <c r="E75" i="18"/>
  <c r="E73" i="18"/>
  <c r="E71" i="18"/>
  <c r="E69" i="18"/>
  <c r="E67" i="18"/>
  <c r="E65" i="18"/>
  <c r="E63" i="18"/>
  <c r="E61" i="18"/>
  <c r="E59" i="18"/>
  <c r="E57" i="18"/>
  <c r="E55" i="18"/>
  <c r="E51" i="18"/>
  <c r="E47" i="18"/>
  <c r="E41" i="18"/>
  <c r="E35" i="18"/>
  <c r="E27" i="18"/>
  <c r="E17" i="18"/>
  <c r="E9" i="18"/>
  <c r="E42" i="18"/>
  <c r="E34" i="18"/>
  <c r="E30" i="18"/>
  <c r="E24" i="18"/>
  <c r="E20" i="18"/>
  <c r="E14" i="18"/>
  <c r="E8" i="18"/>
  <c r="E4" i="18"/>
  <c r="F76" i="18"/>
  <c r="F74" i="18"/>
  <c r="F72" i="18"/>
  <c r="F70" i="18"/>
  <c r="F68" i="18"/>
  <c r="F66" i="18"/>
  <c r="F64" i="18"/>
  <c r="F62" i="18"/>
  <c r="F60" i="18"/>
  <c r="F58" i="18"/>
  <c r="F56" i="18"/>
  <c r="F54" i="18"/>
  <c r="F52" i="18"/>
  <c r="F50" i="18"/>
  <c r="F48" i="18"/>
  <c r="F46" i="18"/>
  <c r="F44" i="18"/>
  <c r="F42" i="18"/>
  <c r="F40" i="18"/>
  <c r="F38" i="18"/>
  <c r="F36" i="18"/>
  <c r="F34" i="18"/>
  <c r="F32" i="18"/>
  <c r="F30" i="18"/>
  <c r="F28" i="18"/>
  <c r="F26" i="18"/>
  <c r="F24" i="18"/>
  <c r="F22" i="18"/>
  <c r="F20" i="18"/>
  <c r="F18" i="18"/>
  <c r="F16" i="18"/>
  <c r="F14" i="18"/>
  <c r="F12" i="18"/>
  <c r="F10" i="18"/>
  <c r="F8" i="18"/>
  <c r="F6" i="18"/>
  <c r="F4" i="18"/>
  <c r="F75" i="18"/>
  <c r="F73" i="18"/>
  <c r="F71" i="18"/>
  <c r="F69" i="18"/>
  <c r="F67" i="18"/>
  <c r="F65" i="18"/>
  <c r="F63" i="18"/>
  <c r="F61" i="18"/>
  <c r="F59" i="18"/>
  <c r="F57" i="18"/>
  <c r="F55" i="18"/>
  <c r="F53" i="18"/>
  <c r="F51" i="18"/>
  <c r="F49" i="18"/>
  <c r="F47" i="18"/>
  <c r="F45" i="18"/>
  <c r="F43" i="18"/>
  <c r="F41" i="18"/>
  <c r="F39" i="18"/>
  <c r="F37" i="18"/>
  <c r="F35" i="18"/>
  <c r="F33" i="18"/>
  <c r="F31" i="18"/>
  <c r="F29" i="18"/>
  <c r="F27" i="18"/>
  <c r="F25" i="18"/>
  <c r="F23" i="18"/>
  <c r="F21" i="18"/>
  <c r="F19" i="18"/>
  <c r="F17" i="18"/>
  <c r="F15" i="18"/>
  <c r="F13" i="18"/>
  <c r="F11" i="18"/>
  <c r="F9" i="18"/>
  <c r="F7" i="18"/>
  <c r="F5" i="18"/>
  <c r="AO114" i="4"/>
  <c r="AN114" i="4"/>
  <c r="AO176" i="4"/>
  <c r="AN176" i="4"/>
  <c r="AO115" i="4"/>
  <c r="AN59" i="4"/>
  <c r="AO35" i="4"/>
  <c r="AN35" i="4"/>
  <c r="AN5" i="4"/>
  <c r="AO160" i="4"/>
  <c r="AN160" i="4"/>
  <c r="AN91" i="4"/>
  <c r="AO91" i="4"/>
  <c r="AO178" i="4"/>
  <c r="AN178" i="4"/>
  <c r="AN123" i="4"/>
  <c r="AO123" i="4"/>
  <c r="AN54" i="4"/>
  <c r="AO54" i="4"/>
  <c r="AO191" i="4"/>
  <c r="AN191" i="4"/>
  <c r="AO25" i="4"/>
  <c r="AN25" i="4"/>
  <c r="C76" i="18" l="1"/>
  <c r="C74" i="18"/>
  <c r="C72" i="18"/>
  <c r="C70" i="18"/>
  <c r="C68" i="18"/>
  <c r="C66" i="18"/>
  <c r="C64" i="18"/>
  <c r="C62" i="18"/>
  <c r="C60" i="18"/>
  <c r="C58" i="18"/>
  <c r="C56" i="18"/>
  <c r="C54" i="18"/>
  <c r="C52" i="18"/>
  <c r="C50" i="18"/>
  <c r="C48" i="18"/>
  <c r="C46" i="18"/>
  <c r="C44" i="18"/>
  <c r="C42" i="18"/>
  <c r="C40" i="18"/>
  <c r="C38" i="18"/>
  <c r="C36" i="18"/>
  <c r="C34" i="18"/>
  <c r="C32" i="18"/>
  <c r="C30" i="18"/>
  <c r="C28" i="18"/>
  <c r="C26" i="18"/>
  <c r="C24" i="18"/>
  <c r="C22" i="18"/>
  <c r="C20" i="18"/>
  <c r="C18" i="18"/>
  <c r="C16" i="18"/>
  <c r="C14" i="18"/>
  <c r="C12" i="18"/>
  <c r="C10" i="18"/>
  <c r="C8" i="18"/>
  <c r="C6" i="18"/>
  <c r="C4" i="18"/>
  <c r="C75" i="18"/>
  <c r="C73" i="18"/>
  <c r="C71" i="18"/>
  <c r="C69" i="18"/>
  <c r="C67" i="18"/>
  <c r="C65" i="18"/>
  <c r="C63" i="18"/>
  <c r="C61" i="18"/>
  <c r="C59" i="18"/>
  <c r="C57" i="18"/>
  <c r="C55" i="18"/>
  <c r="C53" i="18"/>
  <c r="C51" i="18"/>
  <c r="C49" i="18"/>
  <c r="C47" i="18"/>
  <c r="C45" i="18"/>
  <c r="C43" i="18"/>
  <c r="C41" i="18"/>
  <c r="C39" i="18"/>
  <c r="C37" i="18"/>
  <c r="C35" i="18"/>
  <c r="C33" i="18"/>
  <c r="C31" i="18"/>
  <c r="C29" i="18"/>
  <c r="C27" i="18"/>
  <c r="C25" i="18"/>
  <c r="C23" i="18"/>
  <c r="C21" i="18"/>
  <c r="C19" i="18"/>
  <c r="C17" i="18"/>
  <c r="C15" i="18"/>
  <c r="C13" i="18"/>
  <c r="C11" i="18"/>
  <c r="C9" i="18"/>
  <c r="C7" i="18"/>
  <c r="C5" i="18"/>
  <c r="D47" i="18"/>
  <c r="D27" i="18"/>
  <c r="D11" i="18"/>
  <c r="D51" i="18"/>
  <c r="D31" i="18"/>
  <c r="D17" i="18"/>
  <c r="D76" i="18"/>
  <c r="D74" i="18"/>
  <c r="D72" i="18"/>
  <c r="D70" i="18"/>
  <c r="D68" i="18"/>
  <c r="D66" i="18"/>
  <c r="D64" i="18"/>
  <c r="D62" i="18"/>
  <c r="D60" i="18"/>
  <c r="D58" i="18"/>
  <c r="D56" i="18"/>
  <c r="D54" i="18"/>
  <c r="D52" i="18"/>
  <c r="D50" i="18"/>
  <c r="D48" i="18"/>
  <c r="D46" i="18"/>
  <c r="D44" i="18"/>
  <c r="D42" i="18"/>
  <c r="D40" i="18"/>
  <c r="D38" i="18"/>
  <c r="D36" i="18"/>
  <c r="D34" i="18"/>
  <c r="D32" i="18"/>
  <c r="D30" i="18"/>
  <c r="D28" i="18"/>
  <c r="D26" i="18"/>
  <c r="D24" i="18"/>
  <c r="D22" i="18"/>
  <c r="D20" i="18"/>
  <c r="D18" i="18"/>
  <c r="D16" i="18"/>
  <c r="D14" i="18"/>
  <c r="D12" i="18"/>
  <c r="D10" i="18"/>
  <c r="D8" i="18"/>
  <c r="D6" i="18"/>
  <c r="D4" i="18"/>
  <c r="D75" i="18"/>
  <c r="D63" i="18"/>
  <c r="D53" i="18"/>
  <c r="D41" i="18"/>
  <c r="D33" i="18"/>
  <c r="D19" i="18"/>
  <c r="D5" i="18"/>
  <c r="D73" i="18"/>
  <c r="D67" i="18"/>
  <c r="D59" i="18"/>
  <c r="D49" i="18"/>
  <c r="D35" i="18"/>
  <c r="D21" i="18"/>
  <c r="D7" i="18"/>
  <c r="D71" i="18"/>
  <c r="D65" i="18"/>
  <c r="D57" i="18"/>
  <c r="D45" i="18"/>
  <c r="D37" i="18"/>
  <c r="D25" i="18"/>
  <c r="D9" i="18"/>
  <c r="D69" i="18"/>
  <c r="D61" i="18"/>
  <c r="D55" i="18"/>
  <c r="D39" i="18"/>
  <c r="D23" i="18"/>
  <c r="D13" i="18"/>
  <c r="D43" i="18"/>
  <c r="D29" i="18"/>
  <c r="D15" i="18"/>
  <c r="A6" i="18" l="1"/>
  <c r="B6" i="18" s="1"/>
  <c r="B4" i="18"/>
  <c r="A5" i="18"/>
  <c r="B5" i="18" s="1"/>
  <c r="A7" i="18" l="1"/>
  <c r="S3" i="4" l="1"/>
  <c r="T3" i="4" s="1"/>
  <c r="U3" i="4" s="1"/>
  <c r="B7" i="18"/>
  <c r="A8" i="18"/>
  <c r="L3" i="4"/>
  <c r="M3" i="4" s="1"/>
  <c r="G3" i="4"/>
  <c r="I3" i="4"/>
  <c r="K3" i="4"/>
  <c r="H3" i="4"/>
  <c r="J3" i="4"/>
  <c r="B3" i="4"/>
  <c r="N3" i="4" l="1"/>
  <c r="O3" i="4" s="1"/>
  <c r="AI3" i="4" s="1"/>
  <c r="AJ3" i="4" s="1"/>
  <c r="AK3" i="4" s="1"/>
  <c r="A9" i="18"/>
  <c r="B8" i="18"/>
  <c r="Q3" i="4"/>
  <c r="AA3" i="4" l="1"/>
  <c r="AB3" i="4" s="1"/>
  <c r="AC3" i="4" s="1"/>
  <c r="AE3" i="4" s="1"/>
  <c r="P3" i="4"/>
  <c r="R3" i="4" s="1"/>
  <c r="W3" i="4" s="1"/>
  <c r="X3" i="4" s="1"/>
  <c r="Y3" i="4" s="1"/>
  <c r="V3" i="4"/>
  <c r="Z3" i="4"/>
  <c r="AD3" i="4"/>
  <c r="AL3" i="4"/>
  <c r="AM3" i="4" s="1"/>
  <c r="AH3" i="4"/>
  <c r="B9" i="18"/>
  <c r="A10" i="18"/>
  <c r="AG3" i="4" l="1"/>
  <c r="B5" i="24" s="1"/>
  <c r="AF3" i="4"/>
  <c r="A5" i="24" s="1"/>
  <c r="AO3" i="4"/>
  <c r="B6" i="20" s="1"/>
  <c r="AN3" i="4"/>
  <c r="A6" i="20" s="1"/>
  <c r="A1" i="24"/>
  <c r="A3" i="24"/>
  <c r="A2" i="24"/>
  <c r="A4" i="24"/>
  <c r="B10" i="18"/>
  <c r="A11" i="18"/>
  <c r="A6" i="24"/>
  <c r="B6" i="24" l="1"/>
  <c r="B1" i="24"/>
  <c r="B4" i="24"/>
  <c r="B2" i="24"/>
  <c r="B3" i="24"/>
  <c r="B1" i="20"/>
  <c r="B2" i="20"/>
  <c r="B3" i="20"/>
  <c r="B4" i="20"/>
  <c r="B5" i="20"/>
  <c r="A1" i="20"/>
  <c r="A3" i="20"/>
  <c r="A2" i="20"/>
  <c r="A4" i="20"/>
  <c r="A5" i="20"/>
  <c r="A12" i="18"/>
  <c r="B11" i="18"/>
  <c r="B7" i="20"/>
  <c r="A7" i="24"/>
  <c r="A7" i="20"/>
  <c r="B7" i="24"/>
  <c r="B8" i="24" l="1"/>
  <c r="A8" i="24"/>
  <c r="B8" i="20"/>
  <c r="A8" i="20"/>
  <c r="A13" i="18"/>
  <c r="B12" i="18"/>
  <c r="B13" i="18" l="1"/>
  <c r="A14" i="18"/>
  <c r="B9" i="24"/>
  <c r="A9" i="24"/>
  <c r="B9" i="20"/>
  <c r="A9" i="20"/>
  <c r="B14" i="18" l="1"/>
  <c r="A15" i="18"/>
  <c r="A10" i="20"/>
  <c r="B10" i="24"/>
  <c r="A10" i="24"/>
  <c r="B10" i="20"/>
  <c r="A16" i="18" l="1"/>
  <c r="B15" i="18"/>
  <c r="B11" i="20"/>
  <c r="A11" i="20"/>
  <c r="A11" i="24"/>
  <c r="B11" i="24"/>
  <c r="B12" i="24" l="1"/>
  <c r="A12" i="24"/>
  <c r="B12" i="20"/>
  <c r="A12" i="20"/>
  <c r="A17" i="18"/>
  <c r="B16" i="18"/>
  <c r="B13" i="24" l="1"/>
  <c r="A13" i="24"/>
  <c r="B13" i="20"/>
  <c r="A13" i="20"/>
  <c r="B17" i="18"/>
  <c r="A18" i="18"/>
  <c r="A14" i="20" l="1"/>
  <c r="B14" i="24"/>
  <c r="A14" i="24"/>
  <c r="B14" i="20"/>
  <c r="B18" i="18"/>
  <c r="A19" i="18"/>
  <c r="B19" i="18" l="1"/>
  <c r="A20" i="18"/>
  <c r="B15" i="20"/>
  <c r="A15" i="20"/>
  <c r="A15" i="24"/>
  <c r="B15" i="24"/>
  <c r="A21" i="18" l="1"/>
  <c r="B20" i="18"/>
  <c r="B16" i="24"/>
  <c r="A16" i="24"/>
  <c r="B16" i="20"/>
  <c r="A16" i="20"/>
  <c r="B17" i="24" l="1"/>
  <c r="A17" i="24"/>
  <c r="B17" i="20"/>
  <c r="A17" i="20"/>
  <c r="B21" i="18"/>
  <c r="A22" i="18"/>
  <c r="B22" i="18" l="1"/>
  <c r="A23" i="18"/>
  <c r="B18" i="24"/>
  <c r="A18" i="24"/>
  <c r="A18" i="20"/>
  <c r="B18" i="20"/>
  <c r="A24" i="18" l="1"/>
  <c r="B23" i="18"/>
  <c r="B19" i="20"/>
  <c r="A19" i="20"/>
  <c r="A19" i="24"/>
  <c r="B19" i="24"/>
  <c r="B20" i="24" l="1"/>
  <c r="A20" i="24"/>
  <c r="B20" i="20"/>
  <c r="A20" i="20"/>
  <c r="A25" i="18"/>
  <c r="B24" i="18"/>
  <c r="B25" i="18" l="1"/>
  <c r="A26" i="18"/>
  <c r="B21" i="24"/>
  <c r="A21" i="24"/>
  <c r="B21" i="20"/>
  <c r="A21" i="20"/>
  <c r="B26" i="18" l="1"/>
  <c r="A27" i="18"/>
  <c r="B22" i="24"/>
  <c r="A22" i="20"/>
  <c r="A22" i="24"/>
  <c r="B22" i="20"/>
  <c r="B27" i="18" l="1"/>
  <c r="A28" i="18"/>
  <c r="B23" i="20"/>
  <c r="A23" i="20"/>
  <c r="A23" i="24"/>
  <c r="B23" i="24"/>
  <c r="A29" i="18" l="1"/>
  <c r="B28" i="18"/>
  <c r="B24" i="24"/>
  <c r="A24" i="24"/>
  <c r="B24" i="20"/>
  <c r="A24" i="20"/>
  <c r="B25" i="24" l="1"/>
  <c r="A25" i="24"/>
  <c r="B25" i="20"/>
  <c r="A25" i="20"/>
  <c r="B29" i="18"/>
  <c r="A30" i="18"/>
  <c r="B30" i="18" l="1"/>
  <c r="A31" i="18"/>
  <c r="A26" i="20"/>
  <c r="B26" i="24"/>
  <c r="A26" i="24"/>
  <c r="B26" i="20"/>
  <c r="A32" i="18" l="1"/>
  <c r="B31" i="18"/>
  <c r="B27" i="20"/>
  <c r="A27" i="20"/>
  <c r="A27" i="24"/>
  <c r="B27" i="24"/>
  <c r="B28" i="24" l="1"/>
  <c r="A28" i="24"/>
  <c r="B28" i="20"/>
  <c r="A28" i="20"/>
  <c r="A33" i="18"/>
  <c r="B32" i="18"/>
  <c r="B29" i="24" l="1"/>
  <c r="A29" i="24"/>
  <c r="B29" i="20"/>
  <c r="A29" i="20"/>
  <c r="B33" i="18"/>
  <c r="A34" i="18"/>
  <c r="B34" i="18" l="1"/>
  <c r="A35" i="18"/>
  <c r="A30" i="20"/>
  <c r="B30" i="24"/>
  <c r="A30" i="24"/>
  <c r="B30" i="20"/>
  <c r="A36" i="18" l="1"/>
  <c r="B35" i="18"/>
  <c r="B31" i="20"/>
  <c r="A31" i="20"/>
  <c r="A31" i="24"/>
  <c r="B31" i="24"/>
  <c r="B32" i="24" l="1"/>
  <c r="A32" i="24"/>
  <c r="B32" i="20"/>
  <c r="A32" i="20"/>
  <c r="A37" i="18"/>
  <c r="B36" i="18"/>
  <c r="B33" i="24" l="1"/>
  <c r="A33" i="24"/>
  <c r="B33" i="20"/>
  <c r="A33" i="20"/>
  <c r="B37" i="18"/>
  <c r="A38" i="18"/>
  <c r="B38" i="18" l="1"/>
  <c r="A39" i="18"/>
  <c r="A34" i="20"/>
  <c r="B34" i="24"/>
  <c r="A34" i="24"/>
  <c r="B34" i="20"/>
  <c r="B39" i="18" l="1"/>
  <c r="A40" i="18"/>
  <c r="B35" i="20"/>
  <c r="A35" i="20"/>
  <c r="B35" i="24"/>
  <c r="A35" i="24"/>
  <c r="B36" i="24" l="1"/>
  <c r="A36" i="24"/>
  <c r="B36" i="20"/>
  <c r="A36" i="20"/>
  <c r="A41" i="18"/>
  <c r="B40" i="18"/>
  <c r="B41" i="18" l="1"/>
  <c r="A42" i="18"/>
  <c r="B37" i="24"/>
  <c r="A37" i="24"/>
  <c r="B37" i="20"/>
  <c r="A37" i="20"/>
  <c r="B42" i="18" l="1"/>
  <c r="A43" i="18"/>
  <c r="A38" i="20"/>
  <c r="B38" i="24"/>
  <c r="A38" i="24"/>
  <c r="B38" i="20"/>
  <c r="B43" i="18" l="1"/>
  <c r="A44" i="18"/>
  <c r="B39" i="20"/>
  <c r="A39" i="20"/>
  <c r="A39" i="24"/>
  <c r="B39" i="24"/>
  <c r="A45" i="18" l="1"/>
  <c r="B44" i="18"/>
  <c r="B40" i="24"/>
  <c r="A40" i="24"/>
  <c r="B40" i="20"/>
  <c r="A40" i="20"/>
  <c r="B41" i="24" l="1"/>
  <c r="A41" i="24"/>
  <c r="B41" i="20"/>
  <c r="A41" i="20"/>
  <c r="B45" i="18"/>
  <c r="A46" i="18"/>
  <c r="B46" i="18" l="1"/>
  <c r="A47" i="18"/>
  <c r="A42" i="20"/>
  <c r="B42" i="24"/>
  <c r="A42" i="24"/>
  <c r="B42" i="20"/>
  <c r="B47" i="18" l="1"/>
  <c r="A48" i="18"/>
  <c r="B43" i="20"/>
  <c r="A43" i="20"/>
  <c r="A43" i="24"/>
  <c r="B43" i="24"/>
  <c r="A49" i="18" l="1"/>
  <c r="B48" i="18"/>
  <c r="B44" i="24"/>
  <c r="A44" i="24"/>
  <c r="B44" i="20"/>
  <c r="A44" i="20"/>
  <c r="B45" i="24" l="1"/>
  <c r="A45" i="24"/>
  <c r="B45" i="20"/>
  <c r="A45" i="20"/>
  <c r="B49" i="18"/>
  <c r="A50" i="18"/>
  <c r="A46" i="20" l="1"/>
  <c r="B46" i="24"/>
  <c r="A46" i="24"/>
  <c r="B46" i="20"/>
  <c r="B50" i="18"/>
  <c r="A51" i="18"/>
  <c r="B51" i="18" l="1"/>
  <c r="A52" i="18"/>
  <c r="B47" i="20"/>
  <c r="A47" i="24"/>
  <c r="A47" i="20"/>
  <c r="B47" i="24"/>
  <c r="A53" i="18" l="1"/>
  <c r="B52" i="18"/>
  <c r="B48" i="24"/>
  <c r="A48" i="24"/>
  <c r="B48" i="20"/>
  <c r="A48" i="20"/>
  <c r="B49" i="24" l="1"/>
  <c r="A49" i="24"/>
  <c r="B49" i="20"/>
  <c r="A49" i="20"/>
  <c r="B53" i="18"/>
  <c r="A54" i="18"/>
  <c r="B54" i="18" l="1"/>
  <c r="A55" i="18"/>
  <c r="B50" i="24"/>
  <c r="A50" i="24"/>
  <c r="A50" i="20"/>
  <c r="B50" i="20"/>
  <c r="A56" i="18" l="1"/>
  <c r="B55" i="18"/>
  <c r="B51" i="20"/>
  <c r="A51" i="20"/>
  <c r="A51" i="24"/>
  <c r="B51" i="24"/>
  <c r="B52" i="24" l="1"/>
  <c r="A52" i="24"/>
  <c r="B52" i="20"/>
  <c r="A52" i="20"/>
  <c r="A57" i="18"/>
  <c r="B56" i="18"/>
  <c r="B53" i="24" l="1"/>
  <c r="A53" i="24"/>
  <c r="B53" i="20"/>
  <c r="A53" i="20"/>
  <c r="B57" i="18"/>
  <c r="A58" i="18"/>
  <c r="B54" i="24" l="1"/>
  <c r="A54" i="20"/>
  <c r="A54" i="24"/>
  <c r="B54" i="20"/>
  <c r="B58" i="18"/>
  <c r="A59" i="18"/>
  <c r="B59" i="18" l="1"/>
  <c r="A60" i="18"/>
  <c r="B55" i="20"/>
  <c r="A55" i="24"/>
  <c r="A55" i="20"/>
  <c r="B55" i="24"/>
  <c r="A61" i="18" l="1"/>
  <c r="B60" i="18"/>
  <c r="B56" i="24"/>
  <c r="A56" i="24"/>
  <c r="B56" i="20"/>
  <c r="A56" i="20"/>
  <c r="B57" i="24" l="1"/>
  <c r="A57" i="24"/>
  <c r="B57" i="20"/>
  <c r="A57" i="20"/>
  <c r="B61" i="18"/>
  <c r="A62" i="18"/>
  <c r="B62" i="18" l="1"/>
  <c r="A63" i="18"/>
  <c r="B58" i="24"/>
  <c r="A58" i="24"/>
  <c r="B58" i="20"/>
  <c r="A58" i="20"/>
  <c r="B63" i="18" l="1"/>
  <c r="A64" i="18"/>
  <c r="B59" i="20"/>
  <c r="A59" i="20"/>
  <c r="A59" i="24"/>
  <c r="B59" i="24"/>
  <c r="A65" i="18" l="1"/>
  <c r="B64" i="18"/>
  <c r="B60" i="24"/>
  <c r="A60" i="24"/>
  <c r="B60" i="20"/>
  <c r="A60" i="20"/>
  <c r="B61" i="24" l="1"/>
  <c r="A61" i="24"/>
  <c r="B61" i="20"/>
  <c r="A61" i="20"/>
  <c r="B65" i="18"/>
  <c r="A66" i="18"/>
  <c r="B66" i="18" l="1"/>
  <c r="A67" i="18"/>
  <c r="A62" i="20"/>
  <c r="B62" i="24"/>
  <c r="A62" i="24"/>
  <c r="B62" i="20"/>
  <c r="B67" i="18" l="1"/>
  <c r="A68" i="18"/>
  <c r="B63" i="20"/>
  <c r="A63" i="24"/>
  <c r="A63" i="20"/>
  <c r="B63" i="24"/>
  <c r="A69" i="18" l="1"/>
  <c r="B68" i="18"/>
  <c r="B64" i="24"/>
  <c r="A64" i="24"/>
  <c r="B64" i="20"/>
  <c r="A64" i="20"/>
  <c r="B65" i="24" l="1"/>
  <c r="A65" i="24"/>
  <c r="B65" i="20"/>
  <c r="A65" i="20"/>
  <c r="B69" i="18"/>
  <c r="A70" i="18"/>
  <c r="B66" i="24" l="1"/>
  <c r="A66" i="24"/>
  <c r="B66" i="20"/>
  <c r="A66" i="20"/>
  <c r="B70" i="18"/>
  <c r="A71" i="18"/>
  <c r="A72" i="18" l="1"/>
  <c r="B71" i="18"/>
  <c r="B67" i="20"/>
  <c r="A67" i="20"/>
  <c r="A67" i="24"/>
  <c r="B67" i="24"/>
  <c r="B68" i="24" l="1"/>
  <c r="A68" i="24"/>
  <c r="B68" i="20"/>
  <c r="A68" i="20"/>
  <c r="A73" i="18"/>
  <c r="B72" i="18"/>
  <c r="B69" i="24" l="1"/>
  <c r="A69" i="24"/>
  <c r="B69" i="20"/>
  <c r="A69" i="20"/>
  <c r="B73" i="18"/>
  <c r="A74" i="18"/>
  <c r="B70" i="24" l="1"/>
  <c r="A70" i="24"/>
  <c r="A70" i="20"/>
  <c r="B70" i="20"/>
  <c r="B74" i="18"/>
  <c r="A75" i="18"/>
  <c r="B75" i="18" l="1"/>
  <c r="A76" i="18"/>
  <c r="B71" i="20"/>
  <c r="A71" i="24"/>
  <c r="A71" i="20"/>
  <c r="B71" i="24"/>
  <c r="B76" i="18" l="1"/>
  <c r="B72" i="24"/>
  <c r="A72" i="24"/>
  <c r="B72" i="20"/>
  <c r="A72" i="20"/>
  <c r="B73" i="24" l="1"/>
  <c r="A73" i="24"/>
  <c r="B73" i="20"/>
  <c r="A73" i="20"/>
</calcChain>
</file>

<file path=xl/sharedStrings.xml><?xml version="1.0" encoding="utf-8"?>
<sst xmlns="http://schemas.openxmlformats.org/spreadsheetml/2006/main" count="143" uniqueCount="115">
  <si>
    <t>!</t>
  </si>
  <si>
    <t>#</t>
  </si>
  <si>
    <t>S</t>
  </si>
  <si>
    <t>MA</t>
  </si>
  <si>
    <t>R</t>
  </si>
  <si>
    <t>S11</t>
    <phoneticPr fontId="18"/>
  </si>
  <si>
    <t>S21</t>
    <phoneticPr fontId="18"/>
  </si>
  <si>
    <t>S12</t>
    <phoneticPr fontId="18"/>
  </si>
  <si>
    <t>S22</t>
    <phoneticPr fontId="18"/>
  </si>
  <si>
    <t>Spara</t>
    <phoneticPr fontId="18"/>
  </si>
  <si>
    <t>S11*</t>
    <phoneticPr fontId="18"/>
  </si>
  <si>
    <t>S22*</t>
    <phoneticPr fontId="18"/>
  </si>
  <si>
    <t>|S11|</t>
    <phoneticPr fontId="18"/>
  </si>
  <si>
    <t>|S22|</t>
    <phoneticPr fontId="18"/>
  </si>
  <si>
    <t>S11S22</t>
    <phoneticPr fontId="18"/>
  </si>
  <si>
    <t>S12S21</t>
    <phoneticPr fontId="18"/>
  </si>
  <si>
    <t>S11S22-S12S21</t>
    <phoneticPr fontId="18"/>
  </si>
  <si>
    <t>|S11S22-S12S21|</t>
    <phoneticPr fontId="18"/>
  </si>
  <si>
    <t>共通項の部分計算</t>
    <rPh sb="0" eb="3">
      <t>キョウツウコウ</t>
    </rPh>
    <rPh sb="4" eb="6">
      <t>ブブン</t>
    </rPh>
    <rPh sb="6" eb="8">
      <t>ケイサン</t>
    </rPh>
    <phoneticPr fontId="18"/>
  </si>
  <si>
    <t>Kの計算</t>
    <rPh sb="2" eb="4">
      <t>ケイサン</t>
    </rPh>
    <phoneticPr fontId="18"/>
  </si>
  <si>
    <t>分子</t>
    <rPh sb="0" eb="2">
      <t>ブンシ</t>
    </rPh>
    <phoneticPr fontId="18"/>
  </si>
  <si>
    <t>分母</t>
    <rPh sb="0" eb="2">
      <t>ブンボ</t>
    </rPh>
    <phoneticPr fontId="18"/>
  </si>
  <si>
    <t>|S12S21|</t>
    <phoneticPr fontId="18"/>
  </si>
  <si>
    <t>K</t>
    <phoneticPr fontId="18"/>
  </si>
  <si>
    <t>S21/S11</t>
    <phoneticPr fontId="18"/>
  </si>
  <si>
    <t>MSG</t>
    <phoneticPr fontId="18"/>
  </si>
  <si>
    <t>MSG[dB]</t>
    <phoneticPr fontId="18"/>
  </si>
  <si>
    <t>K-√(k^2-1)</t>
    <phoneticPr fontId="18"/>
  </si>
  <si>
    <t>MAG</t>
    <phoneticPr fontId="18"/>
  </si>
  <si>
    <t>MAG[dB]</t>
    <phoneticPr fontId="18"/>
  </si>
  <si>
    <t>MSGの計算</t>
    <rPh sb="4" eb="6">
      <t>ケイサン</t>
    </rPh>
    <phoneticPr fontId="18"/>
  </si>
  <si>
    <t>MAGの計算</t>
    <rPh sb="4" eb="6">
      <t>ケイサン</t>
    </rPh>
    <phoneticPr fontId="18"/>
  </si>
  <si>
    <t>frq[Hz]</t>
    <phoneticPr fontId="18"/>
  </si>
  <si>
    <t>frq[GHz]</t>
    <phoneticPr fontId="18"/>
  </si>
  <si>
    <t>R2</t>
    <phoneticPr fontId="18"/>
  </si>
  <si>
    <t>S22-DS11*</t>
    <phoneticPr fontId="18"/>
  </si>
  <si>
    <t>DS11*</t>
    <phoneticPr fontId="18"/>
  </si>
  <si>
    <t>Ω2</t>
    <phoneticPr fontId="18"/>
  </si>
  <si>
    <t>Ω2分子</t>
    <rPh sb="2" eb="4">
      <t>ブンシ</t>
    </rPh>
    <phoneticPr fontId="18"/>
  </si>
  <si>
    <t>Ω2分母</t>
    <rPh sb="2" eb="4">
      <t>ブンボ</t>
    </rPh>
    <phoneticPr fontId="18"/>
  </si>
  <si>
    <t>Ω2Re</t>
    <phoneticPr fontId="18"/>
  </si>
  <si>
    <t>Ω2Im</t>
    <phoneticPr fontId="18"/>
  </si>
  <si>
    <t>R1</t>
    <phoneticPr fontId="18"/>
  </si>
  <si>
    <t>DS22*</t>
    <phoneticPr fontId="18"/>
  </si>
  <si>
    <t>S11-DS22*</t>
    <phoneticPr fontId="18"/>
  </si>
  <si>
    <t>Ω1分子</t>
    <rPh sb="2" eb="4">
      <t>ブンシ</t>
    </rPh>
    <phoneticPr fontId="18"/>
  </si>
  <si>
    <t>Ω1</t>
    <phoneticPr fontId="18"/>
  </si>
  <si>
    <t>Ω1Re</t>
    <phoneticPr fontId="18"/>
  </si>
  <si>
    <t>Ω1Im</t>
    <phoneticPr fontId="18"/>
  </si>
  <si>
    <t>Stability circle 2（出力インピーダンス安定領域）</t>
    <rPh sb="19" eb="21">
      <t>シュツリョク</t>
    </rPh>
    <rPh sb="28" eb="30">
      <t>アンテイ</t>
    </rPh>
    <rPh sb="30" eb="32">
      <t>リョウイキ</t>
    </rPh>
    <phoneticPr fontId="18"/>
  </si>
  <si>
    <t>Ω1分母</t>
    <rPh sb="2" eb="4">
      <t>ブンボ</t>
    </rPh>
    <phoneticPr fontId="18"/>
  </si>
  <si>
    <t>Angle</t>
    <phoneticPr fontId="18"/>
  </si>
  <si>
    <t>deg</t>
    <phoneticPr fontId="18"/>
  </si>
  <si>
    <t>frequency</t>
    <phoneticPr fontId="18"/>
  </si>
  <si>
    <t>rad</t>
    <phoneticPr fontId="18"/>
  </si>
  <si>
    <t>Re</t>
    <phoneticPr fontId="18"/>
  </si>
  <si>
    <t>Im</t>
    <phoneticPr fontId="18"/>
  </si>
  <si>
    <t>C1</t>
    <phoneticPr fontId="18"/>
  </si>
  <si>
    <t>Stability circle 1（入力インピーダンス安定領域）</t>
    <rPh sb="19" eb="21">
      <t>ニュウリョク</t>
    </rPh>
    <rPh sb="28" eb="30">
      <t>アンテイ</t>
    </rPh>
    <rPh sb="30" eb="32">
      <t>リョウイキ</t>
    </rPh>
    <phoneticPr fontId="18"/>
  </si>
  <si>
    <t>C2</t>
    <phoneticPr fontId="18"/>
  </si>
  <si>
    <t>Im</t>
    <phoneticPr fontId="18"/>
  </si>
  <si>
    <t>B1</t>
    <phoneticPr fontId="18"/>
  </si>
  <si>
    <t>Filename:</t>
  </si>
  <si>
    <t>P:\Prog\Test\Noise\ATS_data\Testdata_Net\Split</t>
  </si>
  <si>
    <t>files</t>
  </si>
  <si>
    <t>Spar\BFU725F_CS1566_A2_2V_2mA_25mA_Bias2_D.s2p</t>
  </si>
  <si>
    <t>Date/Time:</t>
  </si>
  <si>
    <t>Mon</t>
  </si>
  <si>
    <t>BFU725F_CS1566_A2_2V_2mA_25mA_Bias2_R.s2p</t>
  </si>
  <si>
    <t>MDIF</t>
  </si>
  <si>
    <t>S-parameter</t>
  </si>
  <si>
    <t>v.</t>
  </si>
  <si>
    <t>bias</t>
  </si>
  <si>
    <t>file</t>
  </si>
  <si>
    <t>BFU725F_CS1566_A2_2V_2mA_25mA</t>
  </si>
  <si>
    <t>Date/time</t>
  </si>
  <si>
    <t>Jul</t>
  </si>
  <si>
    <t>VAR</t>
  </si>
  <si>
    <t>V_out=</t>
  </si>
  <si>
    <t>I_out=</t>
  </si>
  <si>
    <t>V_in=</t>
  </si>
  <si>
    <t>I_in=</t>
  </si>
  <si>
    <t>Device</t>
  </si>
  <si>
    <t>data</t>
  </si>
  <si>
    <t>deembeded</t>
  </si>
  <si>
    <t>for</t>
  </si>
  <si>
    <t>feedlines</t>
  </si>
  <si>
    <t>and</t>
  </si>
  <si>
    <t>parallel</t>
  </si>
  <si>
    <t>Original</t>
  </si>
  <si>
    <t>file:</t>
  </si>
  <si>
    <t>\Split</t>
  </si>
  <si>
    <t>Spar\BFU725F_CS1566_A2_2V_2mA_25mA_Bias2_R.s2p</t>
  </si>
  <si>
    <t>Feed-files:</t>
  </si>
  <si>
    <t>PR003V01_101208_Feed1.s2p,</t>
  </si>
  <si>
    <t>PR003V01_101208_Feed2.s2p</t>
  </si>
  <si>
    <t>Parallel-file:</t>
  </si>
  <si>
    <t>PR003V01_101208_Par.s2p</t>
  </si>
  <si>
    <t>MHz</t>
  </si>
  <si>
    <t>Freq-MHz</t>
  </si>
  <si>
    <t>S11-mag</t>
  </si>
  <si>
    <t>S11-arg</t>
  </si>
  <si>
    <t>S21-mag</t>
  </si>
  <si>
    <t>S21-arg</t>
  </si>
  <si>
    <t>S12-mag</t>
  </si>
  <si>
    <t>S12-arg</t>
  </si>
  <si>
    <t>S22-mag</t>
  </si>
  <si>
    <t>S22-arg</t>
  </si>
  <si>
    <t>Noise</t>
  </si>
  <si>
    <t>Parameters</t>
  </si>
  <si>
    <t>Fmin-dB</t>
  </si>
  <si>
    <t>Gopt-mag</t>
  </si>
  <si>
    <t>Gopt-arg</t>
  </si>
  <si>
    <t>Rn-Ohm_normalized</t>
  </si>
  <si>
    <t>Smith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</si>
</sst>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General&quot;dB&quot;"/>
    <numFmt numFmtId="177" formatCode="General&quot;GHz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0" xfId="0" applyBorder="1">
      <alignment vertical="center"/>
    </xf>
    <xf numFmtId="0" fontId="20" fillId="0" borderId="10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0" xfId="0" applyFill="1" applyBorder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33" borderId="10" xfId="0" applyFill="1" applyBorder="1">
      <alignment vertical="center"/>
    </xf>
    <xf numFmtId="0" fontId="0" fillId="33" borderId="10" xfId="0" applyFill="1" applyBorder="1" applyAlignment="1">
      <alignment vertical="center" wrapText="1"/>
    </xf>
    <xf numFmtId="176" fontId="0" fillId="0" borderId="10" xfId="0" applyNumberFormat="1" applyBorder="1">
      <alignment vertical="center"/>
    </xf>
    <xf numFmtId="0" fontId="0" fillId="0" borderId="11" xfId="0" applyBorder="1" applyAlignment="1">
      <alignment vertical="center"/>
    </xf>
    <xf numFmtId="177" fontId="0" fillId="0" borderId="10" xfId="0" applyNumberFormat="1" applyBorder="1">
      <alignment vertical="center"/>
    </xf>
    <xf numFmtId="15" fontId="0" fillId="0" borderId="0" xfId="0" applyNumberFormat="1">
      <alignment vertical="center"/>
    </xf>
    <xf numFmtId="21" fontId="0" fillId="0" borderId="0" xfId="0" applyNumberFormat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8071250301931"/>
          <c:y val="2.7008237415746674E-2"/>
          <c:w val="0.81308477135132473"/>
          <c:h val="0.80070017198644017"/>
        </c:manualLayout>
      </c:layout>
      <c:scatterChart>
        <c:scatterStyle val="lineMarker"/>
        <c:varyColors val="0"/>
        <c:ser>
          <c:idx val="0"/>
          <c:order val="0"/>
          <c:tx>
            <c:strRef>
              <c:f>'K MSG MAG'!$T$2</c:f>
              <c:strCache>
                <c:ptCount val="1"/>
                <c:pt idx="0">
                  <c:v>MSG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22"/>
              <c:layout>
                <c:manualLayout>
                  <c:x val="3.0493273111920158E-3"/>
                  <c:y val="-4.8022597089780197E-2"/>
                </c:manualLayout>
              </c:layout>
              <c:numFmt formatCode="General&quot;GHz&quot;" sourceLinked="0"/>
              <c:spPr>
                <a:solidFill>
                  <a:sysClr val="window" lastClr="FFFFFF"/>
                </a:solidFill>
                <a:ln>
                  <a:solidFill>
                    <a:sysClr val="windowText" lastClr="000000">
                      <a:lumMod val="25000"/>
                      <a:lumOff val="75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'K MSG MAG'!$B$3:$B$199</c:f>
              <c:numCache>
                <c:formatCode>General</c:formatCode>
                <c:ptCount val="197"/>
                <c:pt idx="0">
                  <c:v>0.04</c:v>
                </c:pt>
                <c:pt idx="1">
                  <c:v>0.05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0.09</c:v>
                </c:pt>
                <c:pt idx="6">
                  <c:v>0.1</c:v>
                </c:pt>
                <c:pt idx="7">
                  <c:v>0.12</c:v>
                </c:pt>
                <c:pt idx="8">
                  <c:v>0.14000000000000001</c:v>
                </c:pt>
                <c:pt idx="9">
                  <c:v>0.16</c:v>
                </c:pt>
                <c:pt idx="10">
                  <c:v>0.18</c:v>
                </c:pt>
                <c:pt idx="11">
                  <c:v>0.2</c:v>
                </c:pt>
                <c:pt idx="12">
                  <c:v>0.22</c:v>
                </c:pt>
                <c:pt idx="13">
                  <c:v>0.24</c:v>
                </c:pt>
                <c:pt idx="14">
                  <c:v>0.26</c:v>
                </c:pt>
                <c:pt idx="15">
                  <c:v>0.28000000000000003</c:v>
                </c:pt>
                <c:pt idx="16">
                  <c:v>0.3</c:v>
                </c:pt>
                <c:pt idx="17">
                  <c:v>0.32</c:v>
                </c:pt>
                <c:pt idx="18">
                  <c:v>0.34</c:v>
                </c:pt>
                <c:pt idx="19">
                  <c:v>0.36</c:v>
                </c:pt>
                <c:pt idx="20">
                  <c:v>0.38</c:v>
                </c:pt>
                <c:pt idx="21">
                  <c:v>0.4</c:v>
                </c:pt>
                <c:pt idx="22">
                  <c:v>0.42</c:v>
                </c:pt>
                <c:pt idx="23">
                  <c:v>0.44</c:v>
                </c:pt>
                <c:pt idx="24">
                  <c:v>0.46</c:v>
                </c:pt>
                <c:pt idx="25">
                  <c:v>0.48</c:v>
                </c:pt>
                <c:pt idx="26">
                  <c:v>0.5</c:v>
                </c:pt>
                <c:pt idx="27">
                  <c:v>0.55000000000000004</c:v>
                </c:pt>
                <c:pt idx="28">
                  <c:v>0.6</c:v>
                </c:pt>
                <c:pt idx="29">
                  <c:v>0.65</c:v>
                </c:pt>
                <c:pt idx="30">
                  <c:v>0.7</c:v>
                </c:pt>
                <c:pt idx="31">
                  <c:v>0.75</c:v>
                </c:pt>
                <c:pt idx="32">
                  <c:v>0.8</c:v>
                </c:pt>
                <c:pt idx="33">
                  <c:v>0.85</c:v>
                </c:pt>
                <c:pt idx="34">
                  <c:v>0.9</c:v>
                </c:pt>
                <c:pt idx="35">
                  <c:v>0.95</c:v>
                </c:pt>
                <c:pt idx="36">
                  <c:v>1</c:v>
                </c:pt>
                <c:pt idx="37">
                  <c:v>1.05</c:v>
                </c:pt>
                <c:pt idx="38">
                  <c:v>1.1000000000000001</c:v>
                </c:pt>
                <c:pt idx="39">
                  <c:v>1.1499999999999999</c:v>
                </c:pt>
                <c:pt idx="40">
                  <c:v>1.2</c:v>
                </c:pt>
                <c:pt idx="41">
                  <c:v>1.25</c:v>
                </c:pt>
                <c:pt idx="42">
                  <c:v>1.3</c:v>
                </c:pt>
                <c:pt idx="43">
                  <c:v>1.35</c:v>
                </c:pt>
                <c:pt idx="44">
                  <c:v>1.4</c:v>
                </c:pt>
                <c:pt idx="45">
                  <c:v>1.45</c:v>
                </c:pt>
                <c:pt idx="46">
                  <c:v>1.5</c:v>
                </c:pt>
                <c:pt idx="47">
                  <c:v>1.55</c:v>
                </c:pt>
                <c:pt idx="48">
                  <c:v>1.6</c:v>
                </c:pt>
                <c:pt idx="49">
                  <c:v>1.65</c:v>
                </c:pt>
                <c:pt idx="50">
                  <c:v>1.7</c:v>
                </c:pt>
                <c:pt idx="51">
                  <c:v>1.75</c:v>
                </c:pt>
                <c:pt idx="52">
                  <c:v>1.8</c:v>
                </c:pt>
                <c:pt idx="53">
                  <c:v>1.85</c:v>
                </c:pt>
                <c:pt idx="54">
                  <c:v>1.9</c:v>
                </c:pt>
                <c:pt idx="55">
                  <c:v>1.95</c:v>
                </c:pt>
                <c:pt idx="56">
                  <c:v>2</c:v>
                </c:pt>
                <c:pt idx="57">
                  <c:v>2.0499999999999998</c:v>
                </c:pt>
                <c:pt idx="58">
                  <c:v>2.1</c:v>
                </c:pt>
                <c:pt idx="59">
                  <c:v>2.15</c:v>
                </c:pt>
                <c:pt idx="60">
                  <c:v>2.2000000000000002</c:v>
                </c:pt>
                <c:pt idx="61">
                  <c:v>2.25</c:v>
                </c:pt>
                <c:pt idx="62">
                  <c:v>2.2999999999999998</c:v>
                </c:pt>
                <c:pt idx="63">
                  <c:v>2.35</c:v>
                </c:pt>
                <c:pt idx="64">
                  <c:v>2.4</c:v>
                </c:pt>
                <c:pt idx="65">
                  <c:v>2.4500000000000002</c:v>
                </c:pt>
                <c:pt idx="66">
                  <c:v>2.5</c:v>
                </c:pt>
                <c:pt idx="67">
                  <c:v>2.6</c:v>
                </c:pt>
                <c:pt idx="68">
                  <c:v>2.7</c:v>
                </c:pt>
                <c:pt idx="69">
                  <c:v>2.8</c:v>
                </c:pt>
                <c:pt idx="70">
                  <c:v>2.9</c:v>
                </c:pt>
                <c:pt idx="71">
                  <c:v>3</c:v>
                </c:pt>
                <c:pt idx="72">
                  <c:v>3.1</c:v>
                </c:pt>
                <c:pt idx="73">
                  <c:v>3.2</c:v>
                </c:pt>
                <c:pt idx="74">
                  <c:v>3.3</c:v>
                </c:pt>
                <c:pt idx="75">
                  <c:v>3.4</c:v>
                </c:pt>
                <c:pt idx="76">
                  <c:v>3.5</c:v>
                </c:pt>
                <c:pt idx="77">
                  <c:v>3.6</c:v>
                </c:pt>
                <c:pt idx="78">
                  <c:v>3.7</c:v>
                </c:pt>
                <c:pt idx="79">
                  <c:v>3.8</c:v>
                </c:pt>
                <c:pt idx="80">
                  <c:v>3.9</c:v>
                </c:pt>
                <c:pt idx="81">
                  <c:v>4</c:v>
                </c:pt>
                <c:pt idx="82">
                  <c:v>4.0999999999999996</c:v>
                </c:pt>
                <c:pt idx="83">
                  <c:v>4.2</c:v>
                </c:pt>
                <c:pt idx="84">
                  <c:v>4.3</c:v>
                </c:pt>
                <c:pt idx="85">
                  <c:v>4.4000000000000004</c:v>
                </c:pt>
                <c:pt idx="86">
                  <c:v>4.5</c:v>
                </c:pt>
                <c:pt idx="87">
                  <c:v>4.5999999999999996</c:v>
                </c:pt>
                <c:pt idx="88">
                  <c:v>4.7</c:v>
                </c:pt>
                <c:pt idx="89">
                  <c:v>4.8</c:v>
                </c:pt>
                <c:pt idx="90">
                  <c:v>4.9000000000000004</c:v>
                </c:pt>
                <c:pt idx="91">
                  <c:v>5</c:v>
                </c:pt>
                <c:pt idx="92">
                  <c:v>5.2</c:v>
                </c:pt>
                <c:pt idx="93">
                  <c:v>5.4</c:v>
                </c:pt>
                <c:pt idx="94">
                  <c:v>5.6</c:v>
                </c:pt>
                <c:pt idx="95">
                  <c:v>5.8</c:v>
                </c:pt>
                <c:pt idx="96">
                  <c:v>6</c:v>
                </c:pt>
                <c:pt idx="97">
                  <c:v>6.2</c:v>
                </c:pt>
                <c:pt idx="98">
                  <c:v>6.4</c:v>
                </c:pt>
                <c:pt idx="99">
                  <c:v>6.6</c:v>
                </c:pt>
                <c:pt idx="100">
                  <c:v>6.8</c:v>
                </c:pt>
                <c:pt idx="101">
                  <c:v>7</c:v>
                </c:pt>
                <c:pt idx="102">
                  <c:v>7.2</c:v>
                </c:pt>
                <c:pt idx="103">
                  <c:v>7.4</c:v>
                </c:pt>
                <c:pt idx="104">
                  <c:v>7.6</c:v>
                </c:pt>
                <c:pt idx="105">
                  <c:v>7.8</c:v>
                </c:pt>
                <c:pt idx="106">
                  <c:v>8</c:v>
                </c:pt>
                <c:pt idx="107">
                  <c:v>8.1999999999999993</c:v>
                </c:pt>
                <c:pt idx="108">
                  <c:v>8.4</c:v>
                </c:pt>
                <c:pt idx="109">
                  <c:v>8.6</c:v>
                </c:pt>
                <c:pt idx="110">
                  <c:v>8.8000000000000007</c:v>
                </c:pt>
                <c:pt idx="111">
                  <c:v>9</c:v>
                </c:pt>
                <c:pt idx="112">
                  <c:v>9.1999999999999993</c:v>
                </c:pt>
                <c:pt idx="113">
                  <c:v>9.4</c:v>
                </c:pt>
                <c:pt idx="114">
                  <c:v>9.6</c:v>
                </c:pt>
                <c:pt idx="115">
                  <c:v>9.8000000000000007</c:v>
                </c:pt>
                <c:pt idx="116">
                  <c:v>10</c:v>
                </c:pt>
                <c:pt idx="117">
                  <c:v>10.199999999999999</c:v>
                </c:pt>
                <c:pt idx="118">
                  <c:v>10.4</c:v>
                </c:pt>
                <c:pt idx="119">
                  <c:v>10.6</c:v>
                </c:pt>
                <c:pt idx="120">
                  <c:v>10.8</c:v>
                </c:pt>
                <c:pt idx="121">
                  <c:v>11</c:v>
                </c:pt>
                <c:pt idx="122">
                  <c:v>11.2</c:v>
                </c:pt>
                <c:pt idx="123">
                  <c:v>11.4</c:v>
                </c:pt>
                <c:pt idx="124">
                  <c:v>11.6</c:v>
                </c:pt>
                <c:pt idx="125">
                  <c:v>11.8</c:v>
                </c:pt>
                <c:pt idx="126">
                  <c:v>12</c:v>
                </c:pt>
                <c:pt idx="127">
                  <c:v>12.2</c:v>
                </c:pt>
                <c:pt idx="128">
                  <c:v>12.4</c:v>
                </c:pt>
                <c:pt idx="129">
                  <c:v>12.6</c:v>
                </c:pt>
                <c:pt idx="130">
                  <c:v>12.8</c:v>
                </c:pt>
                <c:pt idx="131">
                  <c:v>13</c:v>
                </c:pt>
                <c:pt idx="132">
                  <c:v>13.2</c:v>
                </c:pt>
                <c:pt idx="133">
                  <c:v>13.4</c:v>
                </c:pt>
                <c:pt idx="134">
                  <c:v>13.6</c:v>
                </c:pt>
                <c:pt idx="135">
                  <c:v>13.8</c:v>
                </c:pt>
                <c:pt idx="136">
                  <c:v>14</c:v>
                </c:pt>
                <c:pt idx="137">
                  <c:v>14.2</c:v>
                </c:pt>
                <c:pt idx="138">
                  <c:v>14.4</c:v>
                </c:pt>
                <c:pt idx="139">
                  <c:v>14.6</c:v>
                </c:pt>
                <c:pt idx="140">
                  <c:v>14.8</c:v>
                </c:pt>
                <c:pt idx="141">
                  <c:v>15</c:v>
                </c:pt>
                <c:pt idx="142">
                  <c:v>15.2</c:v>
                </c:pt>
                <c:pt idx="143">
                  <c:v>15.4</c:v>
                </c:pt>
                <c:pt idx="144">
                  <c:v>15.6</c:v>
                </c:pt>
                <c:pt idx="145">
                  <c:v>15.8</c:v>
                </c:pt>
                <c:pt idx="146">
                  <c:v>16</c:v>
                </c:pt>
                <c:pt idx="147">
                  <c:v>16.2</c:v>
                </c:pt>
                <c:pt idx="148">
                  <c:v>16.399999999999999</c:v>
                </c:pt>
                <c:pt idx="149">
                  <c:v>16.600000000000001</c:v>
                </c:pt>
                <c:pt idx="150">
                  <c:v>16.8</c:v>
                </c:pt>
                <c:pt idx="151">
                  <c:v>17</c:v>
                </c:pt>
                <c:pt idx="152">
                  <c:v>17.2</c:v>
                </c:pt>
                <c:pt idx="153">
                  <c:v>17.399999999999999</c:v>
                </c:pt>
                <c:pt idx="154">
                  <c:v>17.600000000000001</c:v>
                </c:pt>
                <c:pt idx="155">
                  <c:v>17.8</c:v>
                </c:pt>
                <c:pt idx="156">
                  <c:v>18</c:v>
                </c:pt>
                <c:pt idx="157">
                  <c:v>18.2</c:v>
                </c:pt>
                <c:pt idx="158">
                  <c:v>18.399999999999999</c:v>
                </c:pt>
                <c:pt idx="159">
                  <c:v>18.600000000000001</c:v>
                </c:pt>
                <c:pt idx="160">
                  <c:v>18.8</c:v>
                </c:pt>
                <c:pt idx="161">
                  <c:v>19</c:v>
                </c:pt>
                <c:pt idx="162">
                  <c:v>19.2</c:v>
                </c:pt>
                <c:pt idx="163">
                  <c:v>19.399999999999999</c:v>
                </c:pt>
                <c:pt idx="164">
                  <c:v>19.600000000000001</c:v>
                </c:pt>
                <c:pt idx="165">
                  <c:v>19.8</c:v>
                </c:pt>
                <c:pt idx="166">
                  <c:v>20</c:v>
                </c:pt>
                <c:pt idx="167">
                  <c:v>20.2</c:v>
                </c:pt>
                <c:pt idx="168">
                  <c:v>20.399999999999999</c:v>
                </c:pt>
                <c:pt idx="169">
                  <c:v>20.6</c:v>
                </c:pt>
                <c:pt idx="170">
                  <c:v>20.8</c:v>
                </c:pt>
                <c:pt idx="171">
                  <c:v>21</c:v>
                </c:pt>
                <c:pt idx="172">
                  <c:v>21.2</c:v>
                </c:pt>
                <c:pt idx="173">
                  <c:v>21.4</c:v>
                </c:pt>
                <c:pt idx="174">
                  <c:v>21.6</c:v>
                </c:pt>
                <c:pt idx="175">
                  <c:v>21.8</c:v>
                </c:pt>
                <c:pt idx="176">
                  <c:v>22</c:v>
                </c:pt>
                <c:pt idx="177">
                  <c:v>22.2</c:v>
                </c:pt>
                <c:pt idx="178">
                  <c:v>22.4</c:v>
                </c:pt>
                <c:pt idx="179">
                  <c:v>22.6</c:v>
                </c:pt>
                <c:pt idx="180">
                  <c:v>22.8</c:v>
                </c:pt>
                <c:pt idx="181">
                  <c:v>23</c:v>
                </c:pt>
                <c:pt idx="182">
                  <c:v>23.2</c:v>
                </c:pt>
                <c:pt idx="183">
                  <c:v>23.4</c:v>
                </c:pt>
                <c:pt idx="184">
                  <c:v>23.6</c:v>
                </c:pt>
                <c:pt idx="185">
                  <c:v>23.8</c:v>
                </c:pt>
                <c:pt idx="186">
                  <c:v>24</c:v>
                </c:pt>
                <c:pt idx="187">
                  <c:v>24.2</c:v>
                </c:pt>
                <c:pt idx="188">
                  <c:v>24.4</c:v>
                </c:pt>
                <c:pt idx="189">
                  <c:v>24.6</c:v>
                </c:pt>
                <c:pt idx="190">
                  <c:v>24.8</c:v>
                </c:pt>
                <c:pt idx="191">
                  <c:v>25</c:v>
                </c:pt>
                <c:pt idx="192">
                  <c:v>25.2</c:v>
                </c:pt>
                <c:pt idx="193">
                  <c:v>25.4</c:v>
                </c:pt>
                <c:pt idx="194">
                  <c:v>25.6</c:v>
                </c:pt>
                <c:pt idx="195">
                  <c:v>25.8</c:v>
                </c:pt>
                <c:pt idx="196">
                  <c:v>26</c:v>
                </c:pt>
              </c:numCache>
            </c:numRef>
          </c:xVal>
          <c:yVal>
            <c:numRef>
              <c:f>'K MSG MAG'!$U$3:$U$199</c:f>
              <c:numCache>
                <c:formatCode>General"dB"</c:formatCode>
                <c:ptCount val="197"/>
                <c:pt idx="0">
                  <c:v>39.079472267409045</c:v>
                </c:pt>
                <c:pt idx="1">
                  <c:v>39.999107461243156</c:v>
                </c:pt>
                <c:pt idx="2">
                  <c:v>37.403017572623803</c:v>
                </c:pt>
                <c:pt idx="3">
                  <c:v>36.650909886161145</c:v>
                </c:pt>
                <c:pt idx="4">
                  <c:v>36.116539724066243</c:v>
                </c:pt>
                <c:pt idx="5">
                  <c:v>35.652707496374283</c:v>
                </c:pt>
                <c:pt idx="6">
                  <c:v>35.252294244447242</c:v>
                </c:pt>
                <c:pt idx="7">
                  <c:v>34.326329380283838</c:v>
                </c:pt>
                <c:pt idx="8">
                  <c:v>33.646711160611353</c:v>
                </c:pt>
                <c:pt idx="9">
                  <c:v>33.069438323577984</c:v>
                </c:pt>
                <c:pt idx="10">
                  <c:v>32.541360931500691</c:v>
                </c:pt>
                <c:pt idx="11">
                  <c:v>32.123251998155581</c:v>
                </c:pt>
                <c:pt idx="12">
                  <c:v>31.683553729363471</c:v>
                </c:pt>
                <c:pt idx="13">
                  <c:v>31.313698314566295</c:v>
                </c:pt>
                <c:pt idx="14">
                  <c:v>30.961213240625565</c:v>
                </c:pt>
                <c:pt idx="15">
                  <c:v>30.663404870305307</c:v>
                </c:pt>
                <c:pt idx="16">
                  <c:v>30.36160613442151</c:v>
                </c:pt>
                <c:pt idx="17">
                  <c:v>30.053630526162745</c:v>
                </c:pt>
                <c:pt idx="18">
                  <c:v>29.815509037359043</c:v>
                </c:pt>
                <c:pt idx="19">
                  <c:v>29.571735453627138</c:v>
                </c:pt>
                <c:pt idx="20">
                  <c:v>29.309316940416679</c:v>
                </c:pt>
                <c:pt idx="21">
                  <c:v>29.105207461770238</c:v>
                </c:pt>
                <c:pt idx="22">
                  <c:v>28.907295212671436</c:v>
                </c:pt>
                <c:pt idx="23">
                  <c:v>28.676073090761534</c:v>
                </c:pt>
                <c:pt idx="24">
                  <c:v>28.498184263447548</c:v>
                </c:pt>
                <c:pt idx="25">
                  <c:v>28.313533197754253</c:v>
                </c:pt>
                <c:pt idx="26">
                  <c:v>28.135916975008737</c:v>
                </c:pt>
                <c:pt idx="27">
                  <c:v>27.704464201109616</c:v>
                </c:pt>
                <c:pt idx="28">
                  <c:v>27.340424615979103</c:v>
                </c:pt>
                <c:pt idx="29">
                  <c:v>26.98922797558831</c:v>
                </c:pt>
                <c:pt idx="30">
                  <c:v>26.66445683438976</c:v>
                </c:pt>
                <c:pt idx="31">
                  <c:v>26.365697855472323</c:v>
                </c:pt>
                <c:pt idx="32">
                  <c:v>26.09274178838578</c:v>
                </c:pt>
                <c:pt idx="33">
                  <c:v>25.825571304203084</c:v>
                </c:pt>
                <c:pt idx="34">
                  <c:v>25.570467077932996</c:v>
                </c:pt>
                <c:pt idx="35">
                  <c:v>25.337191056413157</c:v>
                </c:pt>
                <c:pt idx="36">
                  <c:v>25.120265732312461</c:v>
                </c:pt>
                <c:pt idx="37">
                  <c:v>24.909524474483916</c:v>
                </c:pt>
                <c:pt idx="38">
                  <c:v>24.71276508642735</c:v>
                </c:pt>
                <c:pt idx="39">
                  <c:v>24.518005193120686</c:v>
                </c:pt>
                <c:pt idx="40">
                  <c:v>24.328586370735096</c:v>
                </c:pt>
                <c:pt idx="41">
                  <c:v>24.153503078599648</c:v>
                </c:pt>
                <c:pt idx="42">
                  <c:v>23.979930695548628</c:v>
                </c:pt>
                <c:pt idx="43">
                  <c:v>23.824514828885142</c:v>
                </c:pt>
                <c:pt idx="44">
                  <c:v>23.663318421737806</c:v>
                </c:pt>
                <c:pt idx="45">
                  <c:v>23.51317963751395</c:v>
                </c:pt>
                <c:pt idx="46">
                  <c:v>23.356444203841008</c:v>
                </c:pt>
                <c:pt idx="47">
                  <c:v>23.22680578856297</c:v>
                </c:pt>
                <c:pt idx="48">
                  <c:v>23.085558425410177</c:v>
                </c:pt>
                <c:pt idx="49">
                  <c:v>22.952002482168158</c:v>
                </c:pt>
                <c:pt idx="50">
                  <c:v>22.837574407338632</c:v>
                </c:pt>
                <c:pt idx="51">
                  <c:v>22.703199218195152</c:v>
                </c:pt>
                <c:pt idx="52">
                  <c:v>22.591881152811439</c:v>
                </c:pt>
                <c:pt idx="53">
                  <c:v>22.467076691277391</c:v>
                </c:pt>
                <c:pt idx="54">
                  <c:v>22.354741736149361</c:v>
                </c:pt>
                <c:pt idx="55">
                  <c:v>22.241496529157278</c:v>
                </c:pt>
                <c:pt idx="56">
                  <c:v>22.132594379654531</c:v>
                </c:pt>
                <c:pt idx="57">
                  <c:v>22.029638523228389</c:v>
                </c:pt>
                <c:pt idx="58">
                  <c:v>21.928285932439021</c:v>
                </c:pt>
                <c:pt idx="59">
                  <c:v>21.822662432374685</c:v>
                </c:pt>
                <c:pt idx="60">
                  <c:v>21.730312298080641</c:v>
                </c:pt>
                <c:pt idx="61">
                  <c:v>21.629090958904325</c:v>
                </c:pt>
                <c:pt idx="62">
                  <c:v>21.534286376399933</c:v>
                </c:pt>
                <c:pt idx="63">
                  <c:v>21.42859878282621</c:v>
                </c:pt>
                <c:pt idx="64">
                  <c:v>21.338856704435408</c:v>
                </c:pt>
                <c:pt idx="65">
                  <c:v>21.24985180745476</c:v>
                </c:pt>
                <c:pt idx="66">
                  <c:v>21.1649075953672</c:v>
                </c:pt>
                <c:pt idx="67">
                  <c:v>21.011025807717548</c:v>
                </c:pt>
                <c:pt idx="68">
                  <c:v>20.854849948098085</c:v>
                </c:pt>
                <c:pt idx="69">
                  <c:v>20.695664197111473</c:v>
                </c:pt>
                <c:pt idx="70">
                  <c:v>20.56630037052804</c:v>
                </c:pt>
                <c:pt idx="71">
                  <c:v>20.423381071688993</c:v>
                </c:pt>
                <c:pt idx="72">
                  <c:v>20.304271729072205</c:v>
                </c:pt>
                <c:pt idx="73">
                  <c:v>20.170898279529851</c:v>
                </c:pt>
                <c:pt idx="74">
                  <c:v>20.047854751091986</c:v>
                </c:pt>
                <c:pt idx="75">
                  <c:v>19.930980524664108</c:v>
                </c:pt>
                <c:pt idx="76">
                  <c:v>19.81332623463279</c:v>
                </c:pt>
                <c:pt idx="77">
                  <c:v>19.699671471731047</c:v>
                </c:pt>
                <c:pt idx="78">
                  <c:v>19.601878384461745</c:v>
                </c:pt>
                <c:pt idx="79">
                  <c:v>19.489814298403182</c:v>
                </c:pt>
                <c:pt idx="80">
                  <c:v>19.385468574874665</c:v>
                </c:pt>
                <c:pt idx="81">
                  <c:v>19.278611730666636</c:v>
                </c:pt>
                <c:pt idx="82">
                  <c:v>19.192233277447809</c:v>
                </c:pt>
                <c:pt idx="83">
                  <c:v>19.100653930367795</c:v>
                </c:pt>
                <c:pt idx="84">
                  <c:v>19.004943887372775</c:v>
                </c:pt>
                <c:pt idx="85">
                  <c:v>18.907721347858516</c:v>
                </c:pt>
                <c:pt idx="86">
                  <c:v>18.816281889343355</c:v>
                </c:pt>
                <c:pt idx="87">
                  <c:v>18.726214156440747</c:v>
                </c:pt>
                <c:pt idx="88">
                  <c:v>18.653202187867876</c:v>
                </c:pt>
                <c:pt idx="89">
                  <c:v>18.564534164948711</c:v>
                </c:pt>
                <c:pt idx="90">
                  <c:v>18.48915469684777</c:v>
                </c:pt>
                <c:pt idx="91">
                  <c:v>18.395392534165268</c:v>
                </c:pt>
                <c:pt idx="92">
                  <c:v>18.241574096529408</c:v>
                </c:pt>
                <c:pt idx="93">
                  <c:v>18.090973239153019</c:v>
                </c:pt>
                <c:pt idx="94">
                  <c:v>17.941568173271992</c:v>
                </c:pt>
                <c:pt idx="95">
                  <c:v>17.79722092854125</c:v>
                </c:pt>
                <c:pt idx="96">
                  <c:v>17.657389733652032</c:v>
                </c:pt>
                <c:pt idx="97">
                  <c:v>17.526339365211314</c:v>
                </c:pt>
                <c:pt idx="98">
                  <c:v>17.385337975239118</c:v>
                </c:pt>
                <c:pt idx="99">
                  <c:v>17.249007496237788</c:v>
                </c:pt>
                <c:pt idx="100">
                  <c:v>17.117795499586681</c:v>
                </c:pt>
                <c:pt idx="101">
                  <c:v>16.980383518002256</c:v>
                </c:pt>
                <c:pt idx="102">
                  <c:v>16.853763170495824</c:v>
                </c:pt>
                <c:pt idx="103">
                  <c:v>16.713854403296271</c:v>
                </c:pt>
                <c:pt idx="104">
                  <c:v>16.573131308898901</c:v>
                </c:pt>
                <c:pt idx="105">
                  <c:v>16.428840531359995</c:v>
                </c:pt>
                <c:pt idx="106">
                  <c:v>16.299500819731016</c:v>
                </c:pt>
                <c:pt idx="107">
                  <c:v>16.145374372224158</c:v>
                </c:pt>
                <c:pt idx="108">
                  <c:v>16.011402003412236</c:v>
                </c:pt>
                <c:pt idx="109">
                  <c:v>15.851859026138159</c:v>
                </c:pt>
                <c:pt idx="110">
                  <c:v>15.668478139785265</c:v>
                </c:pt>
                <c:pt idx="111">
                  <c:v>15.52660741729685</c:v>
                </c:pt>
                <c:pt idx="112">
                  <c:v>15.373259578531421</c:v>
                </c:pt>
                <c:pt idx="113">
                  <c:v>15.231047212135811</c:v>
                </c:pt>
                <c:pt idx="114">
                  <c:v>15.086663270183276</c:v>
                </c:pt>
                <c:pt idx="115">
                  <c:v>14.923136396108639</c:v>
                </c:pt>
                <c:pt idx="116">
                  <c:v>14.727435961704407</c:v>
                </c:pt>
                <c:pt idx="117">
                  <c:v>14.542741550081374</c:v>
                </c:pt>
                <c:pt idx="118">
                  <c:v>14.39729170504495</c:v>
                </c:pt>
                <c:pt idx="119">
                  <c:v>14.217713737973849</c:v>
                </c:pt>
                <c:pt idx="120">
                  <c:v>14.081736856501838</c:v>
                </c:pt>
                <c:pt idx="121">
                  <c:v>13.960497235374465</c:v>
                </c:pt>
                <c:pt idx="122">
                  <c:v>13.814134926764526</c:v>
                </c:pt>
                <c:pt idx="123">
                  <c:v>13.580394046174666</c:v>
                </c:pt>
                <c:pt idx="124">
                  <c:v>13.401068918832955</c:v>
                </c:pt>
                <c:pt idx="125">
                  <c:v>13.243187906967817</c:v>
                </c:pt>
                <c:pt idx="126">
                  <c:v>13.111232298067275</c:v>
                </c:pt>
                <c:pt idx="127">
                  <c:v>12.991783268137233</c:v>
                </c:pt>
                <c:pt idx="128">
                  <c:v>12.78340375877664</c:v>
                </c:pt>
                <c:pt idx="129">
                  <c:v>12.579550150594017</c:v>
                </c:pt>
                <c:pt idx="130">
                  <c:v>12.411577761156114</c:v>
                </c:pt>
                <c:pt idx="131">
                  <c:v>12.246038824478164</c:v>
                </c:pt>
                <c:pt idx="132">
                  <c:v>12.091603798536156</c:v>
                </c:pt>
                <c:pt idx="133">
                  <c:v>11.96892386644527</c:v>
                </c:pt>
                <c:pt idx="134">
                  <c:v>11.814860020752992</c:v>
                </c:pt>
                <c:pt idx="135">
                  <c:v>11.660849490004434</c:v>
                </c:pt>
                <c:pt idx="136">
                  <c:v>11.520173289278009</c:v>
                </c:pt>
                <c:pt idx="137">
                  <c:v>11.465977971971652</c:v>
                </c:pt>
                <c:pt idx="138">
                  <c:v>11.306669752809505</c:v>
                </c:pt>
                <c:pt idx="139">
                  <c:v>11.152071751834585</c:v>
                </c:pt>
                <c:pt idx="140">
                  <c:v>10.970699446916534</c:v>
                </c:pt>
                <c:pt idx="141">
                  <c:v>10.786179125937135</c:v>
                </c:pt>
                <c:pt idx="142">
                  <c:v>10.681488772378327</c:v>
                </c:pt>
                <c:pt idx="143">
                  <c:v>10.58422613334268</c:v>
                </c:pt>
                <c:pt idx="144">
                  <c:v>10.460212236931438</c:v>
                </c:pt>
                <c:pt idx="145">
                  <c:v>10.372476152939988</c:v>
                </c:pt>
                <c:pt idx="146">
                  <c:v>10.264467547237617</c:v>
                </c:pt>
                <c:pt idx="147">
                  <c:v>10.180836769171675</c:v>
                </c:pt>
                <c:pt idx="148">
                  <c:v>10.061083212560524</c:v>
                </c:pt>
                <c:pt idx="149">
                  <c:v>9.9642634181869933</c:v>
                </c:pt>
                <c:pt idx="150">
                  <c:v>9.8778233407541851</c:v>
                </c:pt>
                <c:pt idx="151">
                  <c:v>9.7464864968774769</c:v>
                </c:pt>
                <c:pt idx="152">
                  <c:v>9.5748404588232034</c:v>
                </c:pt>
                <c:pt idx="153">
                  <c:v>9.4806238097042712</c:v>
                </c:pt>
                <c:pt idx="154">
                  <c:v>9.3740294474790087</c:v>
                </c:pt>
                <c:pt idx="155">
                  <c:v>9.1036857847272241</c:v>
                </c:pt>
                <c:pt idx="156">
                  <c:v>8.9485134493199308</c:v>
                </c:pt>
                <c:pt idx="157">
                  <c:v>8.8715500874485098</c:v>
                </c:pt>
                <c:pt idx="158">
                  <c:v>8.7822311092644938</c:v>
                </c:pt>
                <c:pt idx="159">
                  <c:v>8.5848491079723317</c:v>
                </c:pt>
                <c:pt idx="160">
                  <c:v>8.4716310407246596</c:v>
                </c:pt>
                <c:pt idx="161">
                  <c:v>8.3774780852187973</c:v>
                </c:pt>
                <c:pt idx="162">
                  <c:v>8.1880756540745061</c:v>
                </c:pt>
                <c:pt idx="163">
                  <c:v>7.9267876413658058</c:v>
                </c:pt>
                <c:pt idx="164">
                  <c:v>7.9564965086115</c:v>
                </c:pt>
                <c:pt idx="165">
                  <c:v>7.9643939917071203</c:v>
                </c:pt>
                <c:pt idx="166">
                  <c:v>7.7352273730997423</c:v>
                </c:pt>
                <c:pt idx="167">
                  <c:v>7.6129955605931432</c:v>
                </c:pt>
                <c:pt idx="168">
                  <c:v>7.2395566426157396</c:v>
                </c:pt>
                <c:pt idx="169">
                  <c:v>7.0847303991360056</c:v>
                </c:pt>
                <c:pt idx="170">
                  <c:v>6.8538090101507869</c:v>
                </c:pt>
                <c:pt idx="171">
                  <c:v>6.8666044300405567</c:v>
                </c:pt>
                <c:pt idx="172">
                  <c:v>6.6922481723252449</c:v>
                </c:pt>
                <c:pt idx="173">
                  <c:v>6.6107708795541331</c:v>
                </c:pt>
                <c:pt idx="174">
                  <c:v>6.5374993373826209</c:v>
                </c:pt>
                <c:pt idx="175">
                  <c:v>6.5234134809412421</c:v>
                </c:pt>
                <c:pt idx="176">
                  <c:v>6.4900949279896878</c:v>
                </c:pt>
                <c:pt idx="177">
                  <c:v>6.5653347575054024</c:v>
                </c:pt>
                <c:pt idx="178">
                  <c:v>6.5212784472730227</c:v>
                </c:pt>
                <c:pt idx="179">
                  <c:v>6.5580963361472024</c:v>
                </c:pt>
                <c:pt idx="180">
                  <c:v>6.4865280558252874</c:v>
                </c:pt>
                <c:pt idx="181">
                  <c:v>6.2965012866196641</c:v>
                </c:pt>
                <c:pt idx="182">
                  <c:v>6.2053156885537097</c:v>
                </c:pt>
                <c:pt idx="183">
                  <c:v>6.2209518368836356</c:v>
                </c:pt>
                <c:pt idx="184">
                  <c:v>6.2392093454008632</c:v>
                </c:pt>
                <c:pt idx="185">
                  <c:v>6.1379796233614661</c:v>
                </c:pt>
                <c:pt idx="186">
                  <c:v>6.0614030772601204</c:v>
                </c:pt>
                <c:pt idx="187">
                  <c:v>5.8450837407193692</c:v>
                </c:pt>
                <c:pt idx="188">
                  <c:v>5.9852423969401141</c:v>
                </c:pt>
                <c:pt idx="189">
                  <c:v>5.7079034903279924</c:v>
                </c:pt>
                <c:pt idx="190">
                  <c:v>5.9789434435609321</c:v>
                </c:pt>
                <c:pt idx="191">
                  <c:v>5.4408230994003803</c:v>
                </c:pt>
                <c:pt idx="192">
                  <c:v>5.360104721163232</c:v>
                </c:pt>
                <c:pt idx="193">
                  <c:v>5.5292299149375479</c:v>
                </c:pt>
                <c:pt idx="194">
                  <c:v>5.6681282617030142</c:v>
                </c:pt>
                <c:pt idx="195">
                  <c:v>5.5305606798215345</c:v>
                </c:pt>
                <c:pt idx="196">
                  <c:v>5.6538290312126573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'K MSG MAG'!$X$2</c:f>
              <c:strCache>
                <c:ptCount val="1"/>
                <c:pt idx="0">
                  <c:v>MAG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4.5739909667880232E-2"/>
                  <c:y val="4.962335032610620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"/>
              <c:layout>
                <c:manualLayout>
                  <c:x val="-2.8460388237792147E-2"/>
                  <c:y val="6.242937621671425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&quot;GHz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'K MSG MAG'!$B$104:$B$133</c:f>
              <c:numCache>
                <c:formatCode>General</c:formatCode>
                <c:ptCount val="30"/>
                <c:pt idx="0">
                  <c:v>7</c:v>
                </c:pt>
                <c:pt idx="1">
                  <c:v>7.2</c:v>
                </c:pt>
                <c:pt idx="2">
                  <c:v>7.4</c:v>
                </c:pt>
                <c:pt idx="3">
                  <c:v>7.6</c:v>
                </c:pt>
                <c:pt idx="4">
                  <c:v>7.8</c:v>
                </c:pt>
                <c:pt idx="5">
                  <c:v>8</c:v>
                </c:pt>
                <c:pt idx="6">
                  <c:v>8.1999999999999993</c:v>
                </c:pt>
                <c:pt idx="7">
                  <c:v>8.4</c:v>
                </c:pt>
                <c:pt idx="8">
                  <c:v>8.6</c:v>
                </c:pt>
                <c:pt idx="9">
                  <c:v>8.8000000000000007</c:v>
                </c:pt>
                <c:pt idx="10">
                  <c:v>9</c:v>
                </c:pt>
                <c:pt idx="11">
                  <c:v>9.1999999999999993</c:v>
                </c:pt>
                <c:pt idx="12">
                  <c:v>9.4</c:v>
                </c:pt>
                <c:pt idx="13">
                  <c:v>9.6</c:v>
                </c:pt>
                <c:pt idx="14">
                  <c:v>9.8000000000000007</c:v>
                </c:pt>
                <c:pt idx="15">
                  <c:v>10</c:v>
                </c:pt>
                <c:pt idx="16">
                  <c:v>10.199999999999999</c:v>
                </c:pt>
                <c:pt idx="17">
                  <c:v>10.4</c:v>
                </c:pt>
                <c:pt idx="18">
                  <c:v>10.6</c:v>
                </c:pt>
                <c:pt idx="19">
                  <c:v>10.8</c:v>
                </c:pt>
                <c:pt idx="20">
                  <c:v>11</c:v>
                </c:pt>
                <c:pt idx="21">
                  <c:v>11.2</c:v>
                </c:pt>
                <c:pt idx="22">
                  <c:v>11.4</c:v>
                </c:pt>
                <c:pt idx="23">
                  <c:v>11.6</c:v>
                </c:pt>
                <c:pt idx="24">
                  <c:v>11.8</c:v>
                </c:pt>
                <c:pt idx="25">
                  <c:v>12</c:v>
                </c:pt>
                <c:pt idx="26">
                  <c:v>12.2</c:v>
                </c:pt>
                <c:pt idx="27">
                  <c:v>12.4</c:v>
                </c:pt>
                <c:pt idx="28">
                  <c:v>12.6</c:v>
                </c:pt>
                <c:pt idx="29">
                  <c:v>12.8</c:v>
                </c:pt>
              </c:numCache>
            </c:numRef>
          </c:xVal>
          <c:yVal>
            <c:numRef>
              <c:f>'K MSG MAG'!$Y$104:$Y$133</c:f>
              <c:numCache>
                <c:formatCode>General</c:formatCode>
                <c:ptCount val="30"/>
                <c:pt idx="0">
                  <c:v>16.133533766831295</c:v>
                </c:pt>
                <c:pt idx="1">
                  <c:v>15.639079226478232</c:v>
                </c:pt>
                <c:pt idx="2">
                  <c:v>15.238219336460206</c:v>
                </c:pt>
                <c:pt idx="3">
                  <c:v>14.878729713776849</c:v>
                </c:pt>
                <c:pt idx="4">
                  <c:v>14.450786198942762</c:v>
                </c:pt>
                <c:pt idx="5">
                  <c:v>14.307182777621497</c:v>
                </c:pt>
                <c:pt idx="6">
                  <c:v>14.025530299848398</c:v>
                </c:pt>
                <c:pt idx="7">
                  <c:v>13.816520442208812</c:v>
                </c:pt>
                <c:pt idx="8">
                  <c:v>13.62871754820943</c:v>
                </c:pt>
                <c:pt idx="9">
                  <c:v>13.319233170361802</c:v>
                </c:pt>
                <c:pt idx="10">
                  <c:v>13.013517414800438</c:v>
                </c:pt>
                <c:pt idx="11">
                  <c:v>12.979992457844574</c:v>
                </c:pt>
                <c:pt idx="12">
                  <c:v>12.804891376701878</c:v>
                </c:pt>
                <c:pt idx="13">
                  <c:v>12.700567680023747</c:v>
                </c:pt>
                <c:pt idx="14">
                  <c:v>12.307032604874502</c:v>
                </c:pt>
                <c:pt idx="15">
                  <c:v>12.346347579773111</c:v>
                </c:pt>
                <c:pt idx="16">
                  <c:v>12.146435858340075</c:v>
                </c:pt>
                <c:pt idx="17">
                  <c:v>11.908878525439041</c:v>
                </c:pt>
                <c:pt idx="18">
                  <c:v>11.67571946326483</c:v>
                </c:pt>
                <c:pt idx="19">
                  <c:v>11.508525504539438</c:v>
                </c:pt>
                <c:pt idx="20">
                  <c:v>11.450849874614731</c:v>
                </c:pt>
                <c:pt idx="21">
                  <c:v>11.649910626251964</c:v>
                </c:pt>
                <c:pt idx="22">
                  <c:v>11.684078644439964</c:v>
                </c:pt>
                <c:pt idx="23">
                  <c:v>11.516374586173008</c:v>
                </c:pt>
                <c:pt idx="24">
                  <c:v>11.342286565878537</c:v>
                </c:pt>
                <c:pt idx="25">
                  <c:v>11.174172070459012</c:v>
                </c:pt>
                <c:pt idx="26">
                  <c:v>11.309003151286722</c:v>
                </c:pt>
                <c:pt idx="27">
                  <c:v>11.476489799235285</c:v>
                </c:pt>
                <c:pt idx="28">
                  <c:v>11.446244377890462</c:v>
                </c:pt>
                <c:pt idx="29">
                  <c:v>11.685747680252652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484304"/>
        <c:axId val="462482736"/>
      </c:scatterChart>
      <c:scatterChart>
        <c:scatterStyle val="lineMarker"/>
        <c:varyColors val="0"/>
        <c:ser>
          <c:idx val="2"/>
          <c:order val="2"/>
          <c:tx>
            <c:strRef>
              <c:f>'K MSG MAG'!$R$2</c:f>
              <c:strCache>
                <c:ptCount val="1"/>
                <c:pt idx="0">
                  <c:v>K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01"/>
              <c:layout>
                <c:manualLayout>
                  <c:x val="-5.5904334038520284E-2"/>
                  <c:y val="0"/>
                </c:manualLayout>
              </c:layout>
              <c:numFmt formatCode="General&quot;GHz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0"/>
              <c:layout>
                <c:manualLayout>
                  <c:x val="1.0164424370639902E-2"/>
                  <c:y val="0"/>
                </c:manualLayout>
              </c:layout>
              <c:numFmt formatCode="General&quot;GHz&quot;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'K MSG MAG'!$B$3:$B$199</c:f>
              <c:numCache>
                <c:formatCode>General</c:formatCode>
                <c:ptCount val="197"/>
                <c:pt idx="0">
                  <c:v>0.04</c:v>
                </c:pt>
                <c:pt idx="1">
                  <c:v>0.05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0.09</c:v>
                </c:pt>
                <c:pt idx="6">
                  <c:v>0.1</c:v>
                </c:pt>
                <c:pt idx="7">
                  <c:v>0.12</c:v>
                </c:pt>
                <c:pt idx="8">
                  <c:v>0.14000000000000001</c:v>
                </c:pt>
                <c:pt idx="9">
                  <c:v>0.16</c:v>
                </c:pt>
                <c:pt idx="10">
                  <c:v>0.18</c:v>
                </c:pt>
                <c:pt idx="11">
                  <c:v>0.2</c:v>
                </c:pt>
                <c:pt idx="12">
                  <c:v>0.22</c:v>
                </c:pt>
                <c:pt idx="13">
                  <c:v>0.24</c:v>
                </c:pt>
                <c:pt idx="14">
                  <c:v>0.26</c:v>
                </c:pt>
                <c:pt idx="15">
                  <c:v>0.28000000000000003</c:v>
                </c:pt>
                <c:pt idx="16">
                  <c:v>0.3</c:v>
                </c:pt>
                <c:pt idx="17">
                  <c:v>0.32</c:v>
                </c:pt>
                <c:pt idx="18">
                  <c:v>0.34</c:v>
                </c:pt>
                <c:pt idx="19">
                  <c:v>0.36</c:v>
                </c:pt>
                <c:pt idx="20">
                  <c:v>0.38</c:v>
                </c:pt>
                <c:pt idx="21">
                  <c:v>0.4</c:v>
                </c:pt>
                <c:pt idx="22">
                  <c:v>0.42</c:v>
                </c:pt>
                <c:pt idx="23">
                  <c:v>0.44</c:v>
                </c:pt>
                <c:pt idx="24">
                  <c:v>0.46</c:v>
                </c:pt>
                <c:pt idx="25">
                  <c:v>0.48</c:v>
                </c:pt>
                <c:pt idx="26">
                  <c:v>0.5</c:v>
                </c:pt>
                <c:pt idx="27">
                  <c:v>0.55000000000000004</c:v>
                </c:pt>
                <c:pt idx="28">
                  <c:v>0.6</c:v>
                </c:pt>
                <c:pt idx="29">
                  <c:v>0.65</c:v>
                </c:pt>
                <c:pt idx="30">
                  <c:v>0.7</c:v>
                </c:pt>
                <c:pt idx="31">
                  <c:v>0.75</c:v>
                </c:pt>
                <c:pt idx="32">
                  <c:v>0.8</c:v>
                </c:pt>
                <c:pt idx="33">
                  <c:v>0.85</c:v>
                </c:pt>
                <c:pt idx="34">
                  <c:v>0.9</c:v>
                </c:pt>
                <c:pt idx="35">
                  <c:v>0.95</c:v>
                </c:pt>
                <c:pt idx="36">
                  <c:v>1</c:v>
                </c:pt>
                <c:pt idx="37">
                  <c:v>1.05</c:v>
                </c:pt>
                <c:pt idx="38">
                  <c:v>1.1000000000000001</c:v>
                </c:pt>
                <c:pt idx="39">
                  <c:v>1.1499999999999999</c:v>
                </c:pt>
                <c:pt idx="40">
                  <c:v>1.2</c:v>
                </c:pt>
                <c:pt idx="41">
                  <c:v>1.25</c:v>
                </c:pt>
                <c:pt idx="42">
                  <c:v>1.3</c:v>
                </c:pt>
                <c:pt idx="43">
                  <c:v>1.35</c:v>
                </c:pt>
                <c:pt idx="44">
                  <c:v>1.4</c:v>
                </c:pt>
                <c:pt idx="45">
                  <c:v>1.45</c:v>
                </c:pt>
                <c:pt idx="46">
                  <c:v>1.5</c:v>
                </c:pt>
                <c:pt idx="47">
                  <c:v>1.55</c:v>
                </c:pt>
                <c:pt idx="48">
                  <c:v>1.6</c:v>
                </c:pt>
                <c:pt idx="49">
                  <c:v>1.65</c:v>
                </c:pt>
                <c:pt idx="50">
                  <c:v>1.7</c:v>
                </c:pt>
                <c:pt idx="51">
                  <c:v>1.75</c:v>
                </c:pt>
                <c:pt idx="52">
                  <c:v>1.8</c:v>
                </c:pt>
                <c:pt idx="53">
                  <c:v>1.85</c:v>
                </c:pt>
                <c:pt idx="54">
                  <c:v>1.9</c:v>
                </c:pt>
                <c:pt idx="55">
                  <c:v>1.95</c:v>
                </c:pt>
                <c:pt idx="56">
                  <c:v>2</c:v>
                </c:pt>
                <c:pt idx="57">
                  <c:v>2.0499999999999998</c:v>
                </c:pt>
                <c:pt idx="58">
                  <c:v>2.1</c:v>
                </c:pt>
                <c:pt idx="59">
                  <c:v>2.15</c:v>
                </c:pt>
                <c:pt idx="60">
                  <c:v>2.2000000000000002</c:v>
                </c:pt>
                <c:pt idx="61">
                  <c:v>2.25</c:v>
                </c:pt>
                <c:pt idx="62">
                  <c:v>2.2999999999999998</c:v>
                </c:pt>
                <c:pt idx="63">
                  <c:v>2.35</c:v>
                </c:pt>
                <c:pt idx="64">
                  <c:v>2.4</c:v>
                </c:pt>
                <c:pt idx="65">
                  <c:v>2.4500000000000002</c:v>
                </c:pt>
                <c:pt idx="66">
                  <c:v>2.5</c:v>
                </c:pt>
                <c:pt idx="67">
                  <c:v>2.6</c:v>
                </c:pt>
                <c:pt idx="68">
                  <c:v>2.7</c:v>
                </c:pt>
                <c:pt idx="69">
                  <c:v>2.8</c:v>
                </c:pt>
                <c:pt idx="70">
                  <c:v>2.9</c:v>
                </c:pt>
                <c:pt idx="71">
                  <c:v>3</c:v>
                </c:pt>
                <c:pt idx="72">
                  <c:v>3.1</c:v>
                </c:pt>
                <c:pt idx="73">
                  <c:v>3.2</c:v>
                </c:pt>
                <c:pt idx="74">
                  <c:v>3.3</c:v>
                </c:pt>
                <c:pt idx="75">
                  <c:v>3.4</c:v>
                </c:pt>
                <c:pt idx="76">
                  <c:v>3.5</c:v>
                </c:pt>
                <c:pt idx="77">
                  <c:v>3.6</c:v>
                </c:pt>
                <c:pt idx="78">
                  <c:v>3.7</c:v>
                </c:pt>
                <c:pt idx="79">
                  <c:v>3.8</c:v>
                </c:pt>
                <c:pt idx="80">
                  <c:v>3.9</c:v>
                </c:pt>
                <c:pt idx="81">
                  <c:v>4</c:v>
                </c:pt>
                <c:pt idx="82">
                  <c:v>4.0999999999999996</c:v>
                </c:pt>
                <c:pt idx="83">
                  <c:v>4.2</c:v>
                </c:pt>
                <c:pt idx="84">
                  <c:v>4.3</c:v>
                </c:pt>
                <c:pt idx="85">
                  <c:v>4.4000000000000004</c:v>
                </c:pt>
                <c:pt idx="86">
                  <c:v>4.5</c:v>
                </c:pt>
                <c:pt idx="87">
                  <c:v>4.5999999999999996</c:v>
                </c:pt>
                <c:pt idx="88">
                  <c:v>4.7</c:v>
                </c:pt>
                <c:pt idx="89">
                  <c:v>4.8</c:v>
                </c:pt>
                <c:pt idx="90">
                  <c:v>4.9000000000000004</c:v>
                </c:pt>
                <c:pt idx="91">
                  <c:v>5</c:v>
                </c:pt>
                <c:pt idx="92">
                  <c:v>5.2</c:v>
                </c:pt>
                <c:pt idx="93">
                  <c:v>5.4</c:v>
                </c:pt>
                <c:pt idx="94">
                  <c:v>5.6</c:v>
                </c:pt>
                <c:pt idx="95">
                  <c:v>5.8</c:v>
                </c:pt>
                <c:pt idx="96">
                  <c:v>6</c:v>
                </c:pt>
                <c:pt idx="97">
                  <c:v>6.2</c:v>
                </c:pt>
                <c:pt idx="98">
                  <c:v>6.4</c:v>
                </c:pt>
                <c:pt idx="99">
                  <c:v>6.6</c:v>
                </c:pt>
                <c:pt idx="100">
                  <c:v>6.8</c:v>
                </c:pt>
                <c:pt idx="101">
                  <c:v>7</c:v>
                </c:pt>
                <c:pt idx="102">
                  <c:v>7.2</c:v>
                </c:pt>
                <c:pt idx="103">
                  <c:v>7.4</c:v>
                </c:pt>
                <c:pt idx="104">
                  <c:v>7.6</c:v>
                </c:pt>
                <c:pt idx="105">
                  <c:v>7.8</c:v>
                </c:pt>
                <c:pt idx="106">
                  <c:v>8</c:v>
                </c:pt>
                <c:pt idx="107">
                  <c:v>8.1999999999999993</c:v>
                </c:pt>
                <c:pt idx="108">
                  <c:v>8.4</c:v>
                </c:pt>
                <c:pt idx="109">
                  <c:v>8.6</c:v>
                </c:pt>
                <c:pt idx="110">
                  <c:v>8.8000000000000007</c:v>
                </c:pt>
                <c:pt idx="111">
                  <c:v>9</c:v>
                </c:pt>
                <c:pt idx="112">
                  <c:v>9.1999999999999993</c:v>
                </c:pt>
                <c:pt idx="113">
                  <c:v>9.4</c:v>
                </c:pt>
                <c:pt idx="114">
                  <c:v>9.6</c:v>
                </c:pt>
                <c:pt idx="115">
                  <c:v>9.8000000000000007</c:v>
                </c:pt>
                <c:pt idx="116">
                  <c:v>10</c:v>
                </c:pt>
                <c:pt idx="117">
                  <c:v>10.199999999999999</c:v>
                </c:pt>
                <c:pt idx="118">
                  <c:v>10.4</c:v>
                </c:pt>
                <c:pt idx="119">
                  <c:v>10.6</c:v>
                </c:pt>
                <c:pt idx="120">
                  <c:v>10.8</c:v>
                </c:pt>
                <c:pt idx="121">
                  <c:v>11</c:v>
                </c:pt>
                <c:pt idx="122">
                  <c:v>11.2</c:v>
                </c:pt>
                <c:pt idx="123">
                  <c:v>11.4</c:v>
                </c:pt>
                <c:pt idx="124">
                  <c:v>11.6</c:v>
                </c:pt>
                <c:pt idx="125">
                  <c:v>11.8</c:v>
                </c:pt>
                <c:pt idx="126">
                  <c:v>12</c:v>
                </c:pt>
                <c:pt idx="127">
                  <c:v>12.2</c:v>
                </c:pt>
                <c:pt idx="128">
                  <c:v>12.4</c:v>
                </c:pt>
                <c:pt idx="129">
                  <c:v>12.6</c:v>
                </c:pt>
                <c:pt idx="130">
                  <c:v>12.8</c:v>
                </c:pt>
                <c:pt idx="131">
                  <c:v>13</c:v>
                </c:pt>
                <c:pt idx="132">
                  <c:v>13.2</c:v>
                </c:pt>
                <c:pt idx="133">
                  <c:v>13.4</c:v>
                </c:pt>
                <c:pt idx="134">
                  <c:v>13.6</c:v>
                </c:pt>
                <c:pt idx="135">
                  <c:v>13.8</c:v>
                </c:pt>
                <c:pt idx="136">
                  <c:v>14</c:v>
                </c:pt>
                <c:pt idx="137">
                  <c:v>14.2</c:v>
                </c:pt>
                <c:pt idx="138">
                  <c:v>14.4</c:v>
                </c:pt>
                <c:pt idx="139">
                  <c:v>14.6</c:v>
                </c:pt>
                <c:pt idx="140">
                  <c:v>14.8</c:v>
                </c:pt>
                <c:pt idx="141">
                  <c:v>15</c:v>
                </c:pt>
                <c:pt idx="142">
                  <c:v>15.2</c:v>
                </c:pt>
                <c:pt idx="143">
                  <c:v>15.4</c:v>
                </c:pt>
                <c:pt idx="144">
                  <c:v>15.6</c:v>
                </c:pt>
                <c:pt idx="145">
                  <c:v>15.8</c:v>
                </c:pt>
                <c:pt idx="146">
                  <c:v>16</c:v>
                </c:pt>
                <c:pt idx="147">
                  <c:v>16.2</c:v>
                </c:pt>
                <c:pt idx="148">
                  <c:v>16.399999999999999</c:v>
                </c:pt>
                <c:pt idx="149">
                  <c:v>16.600000000000001</c:v>
                </c:pt>
                <c:pt idx="150">
                  <c:v>16.8</c:v>
                </c:pt>
                <c:pt idx="151">
                  <c:v>17</c:v>
                </c:pt>
                <c:pt idx="152">
                  <c:v>17.2</c:v>
                </c:pt>
                <c:pt idx="153">
                  <c:v>17.399999999999999</c:v>
                </c:pt>
                <c:pt idx="154">
                  <c:v>17.600000000000001</c:v>
                </c:pt>
                <c:pt idx="155">
                  <c:v>17.8</c:v>
                </c:pt>
                <c:pt idx="156">
                  <c:v>18</c:v>
                </c:pt>
                <c:pt idx="157">
                  <c:v>18.2</c:v>
                </c:pt>
                <c:pt idx="158">
                  <c:v>18.399999999999999</c:v>
                </c:pt>
                <c:pt idx="159">
                  <c:v>18.600000000000001</c:v>
                </c:pt>
                <c:pt idx="160">
                  <c:v>18.8</c:v>
                </c:pt>
                <c:pt idx="161">
                  <c:v>19</c:v>
                </c:pt>
                <c:pt idx="162">
                  <c:v>19.2</c:v>
                </c:pt>
                <c:pt idx="163">
                  <c:v>19.399999999999999</c:v>
                </c:pt>
                <c:pt idx="164">
                  <c:v>19.600000000000001</c:v>
                </c:pt>
                <c:pt idx="165">
                  <c:v>19.8</c:v>
                </c:pt>
                <c:pt idx="166">
                  <c:v>20</c:v>
                </c:pt>
                <c:pt idx="167">
                  <c:v>20.2</c:v>
                </c:pt>
                <c:pt idx="168">
                  <c:v>20.399999999999999</c:v>
                </c:pt>
                <c:pt idx="169">
                  <c:v>20.6</c:v>
                </c:pt>
                <c:pt idx="170">
                  <c:v>20.8</c:v>
                </c:pt>
                <c:pt idx="171">
                  <c:v>21</c:v>
                </c:pt>
                <c:pt idx="172">
                  <c:v>21.2</c:v>
                </c:pt>
                <c:pt idx="173">
                  <c:v>21.4</c:v>
                </c:pt>
                <c:pt idx="174">
                  <c:v>21.6</c:v>
                </c:pt>
                <c:pt idx="175">
                  <c:v>21.8</c:v>
                </c:pt>
                <c:pt idx="176">
                  <c:v>22</c:v>
                </c:pt>
                <c:pt idx="177">
                  <c:v>22.2</c:v>
                </c:pt>
                <c:pt idx="178">
                  <c:v>22.4</c:v>
                </c:pt>
                <c:pt idx="179">
                  <c:v>22.6</c:v>
                </c:pt>
                <c:pt idx="180">
                  <c:v>22.8</c:v>
                </c:pt>
                <c:pt idx="181">
                  <c:v>23</c:v>
                </c:pt>
                <c:pt idx="182">
                  <c:v>23.2</c:v>
                </c:pt>
                <c:pt idx="183">
                  <c:v>23.4</c:v>
                </c:pt>
                <c:pt idx="184">
                  <c:v>23.6</c:v>
                </c:pt>
                <c:pt idx="185">
                  <c:v>23.8</c:v>
                </c:pt>
                <c:pt idx="186">
                  <c:v>24</c:v>
                </c:pt>
                <c:pt idx="187">
                  <c:v>24.2</c:v>
                </c:pt>
                <c:pt idx="188">
                  <c:v>24.4</c:v>
                </c:pt>
                <c:pt idx="189">
                  <c:v>24.6</c:v>
                </c:pt>
                <c:pt idx="190">
                  <c:v>24.8</c:v>
                </c:pt>
                <c:pt idx="191">
                  <c:v>25</c:v>
                </c:pt>
                <c:pt idx="192">
                  <c:v>25.2</c:v>
                </c:pt>
                <c:pt idx="193">
                  <c:v>25.4</c:v>
                </c:pt>
                <c:pt idx="194">
                  <c:v>25.6</c:v>
                </c:pt>
                <c:pt idx="195">
                  <c:v>25.8</c:v>
                </c:pt>
                <c:pt idx="196">
                  <c:v>26</c:v>
                </c:pt>
              </c:numCache>
            </c:numRef>
          </c:xVal>
          <c:yVal>
            <c:numRef>
              <c:f>'K MSG MAG'!$R$3:$R$199</c:f>
              <c:numCache>
                <c:formatCode>General</c:formatCode>
                <c:ptCount val="197"/>
                <c:pt idx="0">
                  <c:v>4.2716309325924601E-2</c:v>
                </c:pt>
                <c:pt idx="1">
                  <c:v>-9.9785217486047045E-2</c:v>
                </c:pt>
                <c:pt idx="2">
                  <c:v>-0.10068155224437537</c:v>
                </c:pt>
                <c:pt idx="3">
                  <c:v>1.8190266938982631E-2</c:v>
                </c:pt>
                <c:pt idx="4">
                  <c:v>2.2175651979162454E-2</c:v>
                </c:pt>
                <c:pt idx="5">
                  <c:v>9.767119114626242E-3</c:v>
                </c:pt>
                <c:pt idx="6">
                  <c:v>9.1613608753726306E-3</c:v>
                </c:pt>
                <c:pt idx="7">
                  <c:v>2.2123678391289311E-2</c:v>
                </c:pt>
                <c:pt idx="8">
                  <c:v>2.0980838136432589E-2</c:v>
                </c:pt>
                <c:pt idx="9">
                  <c:v>2.4087710436747539E-2</c:v>
                </c:pt>
                <c:pt idx="10">
                  <c:v>3.3310239969949244E-2</c:v>
                </c:pt>
                <c:pt idx="11">
                  <c:v>2.3764942804701542E-2</c:v>
                </c:pt>
                <c:pt idx="12">
                  <c:v>2.604218607311222E-2</c:v>
                </c:pt>
                <c:pt idx="13">
                  <c:v>3.4260334234606227E-2</c:v>
                </c:pt>
                <c:pt idx="14">
                  <c:v>3.6409996454148608E-2</c:v>
                </c:pt>
                <c:pt idx="15">
                  <c:v>3.8289246279552915E-2</c:v>
                </c:pt>
                <c:pt idx="16">
                  <c:v>4.1556455467706518E-2</c:v>
                </c:pt>
                <c:pt idx="17">
                  <c:v>4.4411498603858166E-2</c:v>
                </c:pt>
                <c:pt idx="18">
                  <c:v>4.6754266207769214E-2</c:v>
                </c:pt>
                <c:pt idx="19">
                  <c:v>5.055658260131745E-2</c:v>
                </c:pt>
                <c:pt idx="20">
                  <c:v>5.0498899248004395E-2</c:v>
                </c:pt>
                <c:pt idx="21">
                  <c:v>4.9997119653766728E-2</c:v>
                </c:pt>
                <c:pt idx="22">
                  <c:v>5.7559294464730529E-2</c:v>
                </c:pt>
                <c:pt idx="23">
                  <c:v>5.5645638931855479E-2</c:v>
                </c:pt>
                <c:pt idx="24">
                  <c:v>5.8563215285864147E-2</c:v>
                </c:pt>
                <c:pt idx="25">
                  <c:v>6.1950567950016043E-2</c:v>
                </c:pt>
                <c:pt idx="26">
                  <c:v>6.2493019351128311E-2</c:v>
                </c:pt>
                <c:pt idx="27">
                  <c:v>7.2431929472153711E-2</c:v>
                </c:pt>
                <c:pt idx="28">
                  <c:v>7.9390296535892635E-2</c:v>
                </c:pt>
                <c:pt idx="29">
                  <c:v>8.3861615739357187E-2</c:v>
                </c:pt>
                <c:pt idx="30">
                  <c:v>9.1960341643233356E-2</c:v>
                </c:pt>
                <c:pt idx="31">
                  <c:v>9.7446894061065756E-2</c:v>
                </c:pt>
                <c:pt idx="32">
                  <c:v>0.10415658019050489</c:v>
                </c:pt>
                <c:pt idx="33">
                  <c:v>0.11342659369488356</c:v>
                </c:pt>
                <c:pt idx="34">
                  <c:v>0.11866690444902657</c:v>
                </c:pt>
                <c:pt idx="35">
                  <c:v>0.12629600026151305</c:v>
                </c:pt>
                <c:pt idx="36">
                  <c:v>0.13256259957740052</c:v>
                </c:pt>
                <c:pt idx="37">
                  <c:v>0.13911173564618551</c:v>
                </c:pt>
                <c:pt idx="38">
                  <c:v>0.14371289414574107</c:v>
                </c:pt>
                <c:pt idx="39">
                  <c:v>0.15031472996395714</c:v>
                </c:pt>
                <c:pt idx="40">
                  <c:v>0.15943624149202204</c:v>
                </c:pt>
                <c:pt idx="41">
                  <c:v>0.16611360834754688</c:v>
                </c:pt>
                <c:pt idx="42">
                  <c:v>0.17250008926122837</c:v>
                </c:pt>
                <c:pt idx="43">
                  <c:v>0.17832283848718811</c:v>
                </c:pt>
                <c:pt idx="44">
                  <c:v>0.18593780592199263</c:v>
                </c:pt>
                <c:pt idx="45">
                  <c:v>0.19329850516278624</c:v>
                </c:pt>
                <c:pt idx="46">
                  <c:v>0.20058951030300792</c:v>
                </c:pt>
                <c:pt idx="47">
                  <c:v>0.20480495209684763</c:v>
                </c:pt>
                <c:pt idx="48">
                  <c:v>0.21322264923954903</c:v>
                </c:pt>
                <c:pt idx="49">
                  <c:v>0.2202795402250573</c:v>
                </c:pt>
                <c:pt idx="50">
                  <c:v>0.22771105310215695</c:v>
                </c:pt>
                <c:pt idx="51">
                  <c:v>0.23542398491669295</c:v>
                </c:pt>
                <c:pt idx="52">
                  <c:v>0.24123564552726018</c:v>
                </c:pt>
                <c:pt idx="53">
                  <c:v>0.24772455662629941</c:v>
                </c:pt>
                <c:pt idx="54">
                  <c:v>0.25452872616059008</c:v>
                </c:pt>
                <c:pt idx="55">
                  <c:v>0.2613484313391421</c:v>
                </c:pt>
                <c:pt idx="56">
                  <c:v>0.26928513188862752</c:v>
                </c:pt>
                <c:pt idx="57">
                  <c:v>0.27266025017686424</c:v>
                </c:pt>
                <c:pt idx="58">
                  <c:v>0.27987984779071112</c:v>
                </c:pt>
                <c:pt idx="59">
                  <c:v>0.28856036442686073</c:v>
                </c:pt>
                <c:pt idx="60">
                  <c:v>0.29661705284902157</c:v>
                </c:pt>
                <c:pt idx="61">
                  <c:v>0.30567479438685707</c:v>
                </c:pt>
                <c:pt idx="62">
                  <c:v>0.31185887873272455</c:v>
                </c:pt>
                <c:pt idx="63">
                  <c:v>0.31794478729460912</c:v>
                </c:pt>
                <c:pt idx="64">
                  <c:v>0.322451245693469</c:v>
                </c:pt>
                <c:pt idx="65">
                  <c:v>0.33098398342972524</c:v>
                </c:pt>
                <c:pt idx="66">
                  <c:v>0.34389886637114053</c:v>
                </c:pt>
                <c:pt idx="67">
                  <c:v>0.35656270037112164</c:v>
                </c:pt>
                <c:pt idx="68">
                  <c:v>0.37248547332414189</c:v>
                </c:pt>
                <c:pt idx="69">
                  <c:v>0.38989523527991704</c:v>
                </c:pt>
                <c:pt idx="70">
                  <c:v>0.40786568897479086</c:v>
                </c:pt>
                <c:pt idx="71">
                  <c:v>0.42118994161603412</c:v>
                </c:pt>
                <c:pt idx="72">
                  <c:v>0.43288494276945266</c:v>
                </c:pt>
                <c:pt idx="73">
                  <c:v>0.44937050257542699</c:v>
                </c:pt>
                <c:pt idx="74">
                  <c:v>0.46261031245381073</c:v>
                </c:pt>
                <c:pt idx="75">
                  <c:v>0.47674517306816544</c:v>
                </c:pt>
                <c:pt idx="76">
                  <c:v>0.49183261281703589</c:v>
                </c:pt>
                <c:pt idx="77">
                  <c:v>0.50911521286412353</c:v>
                </c:pt>
                <c:pt idx="78">
                  <c:v>0.52282093017054387</c:v>
                </c:pt>
                <c:pt idx="79">
                  <c:v>0.53868954943923053</c:v>
                </c:pt>
                <c:pt idx="80">
                  <c:v>0.55069287310291926</c:v>
                </c:pt>
                <c:pt idx="81">
                  <c:v>0.56837096378250307</c:v>
                </c:pt>
                <c:pt idx="82">
                  <c:v>0.58303789380975002</c:v>
                </c:pt>
                <c:pt idx="83">
                  <c:v>0.6005220912510878</c:v>
                </c:pt>
                <c:pt idx="84">
                  <c:v>0.61560458203581314</c:v>
                </c:pt>
                <c:pt idx="85">
                  <c:v>0.63110989830429576</c:v>
                </c:pt>
                <c:pt idx="86">
                  <c:v>0.64643006728023822</c:v>
                </c:pt>
                <c:pt idx="87">
                  <c:v>0.66111791186533131</c:v>
                </c:pt>
                <c:pt idx="88">
                  <c:v>0.67739803859483716</c:v>
                </c:pt>
                <c:pt idx="89">
                  <c:v>0.69258241577698987</c:v>
                </c:pt>
                <c:pt idx="90">
                  <c:v>0.7091771298243511</c:v>
                </c:pt>
                <c:pt idx="91">
                  <c:v>0.72305748315787588</c:v>
                </c:pt>
                <c:pt idx="92">
                  <c:v>0.75427048202168179</c:v>
                </c:pt>
                <c:pt idx="93">
                  <c:v>0.78393009132538705</c:v>
                </c:pt>
                <c:pt idx="94">
                  <c:v>0.81705939052298071</c:v>
                </c:pt>
                <c:pt idx="95">
                  <c:v>0.84554771119475858</c:v>
                </c:pt>
                <c:pt idx="96">
                  <c:v>0.87719674427718419</c:v>
                </c:pt>
                <c:pt idx="97">
                  <c:v>0.90833156321739272</c:v>
                </c:pt>
                <c:pt idx="98">
                  <c:v>0.93805728688163859</c:v>
                </c:pt>
                <c:pt idx="99">
                  <c:v>0.96683546405641618</c:v>
                </c:pt>
                <c:pt idx="100">
                  <c:v>0.99113394329588045</c:v>
                </c:pt>
                <c:pt idx="101">
                  <c:v>1.0190717157619587</c:v>
                </c:pt>
                <c:pt idx="102">
                  <c:v>1.0393692605861269</c:v>
                </c:pt>
                <c:pt idx="103">
                  <c:v>1.0582818775427991</c:v>
                </c:pt>
                <c:pt idx="104">
                  <c:v>1.0770789948276684</c:v>
                </c:pt>
                <c:pt idx="105">
                  <c:v>1.1055292002531989</c:v>
                </c:pt>
                <c:pt idx="106">
                  <c:v>1.1070833231421355</c:v>
                </c:pt>
                <c:pt idx="107">
                  <c:v>1.121510788929724</c:v>
                </c:pt>
                <c:pt idx="108">
                  <c:v>1.1304511449296513</c:v>
                </c:pt>
                <c:pt idx="109">
                  <c:v>1.1339055142660208</c:v>
                </c:pt>
                <c:pt idx="110">
                  <c:v>1.1499070887206913</c:v>
                </c:pt>
                <c:pt idx="111">
                  <c:v>1.1721481563994176</c:v>
                </c:pt>
                <c:pt idx="112">
                  <c:v>1.1557207669701659</c:v>
                </c:pt>
                <c:pt idx="113">
                  <c:v>1.1601416000811839</c:v>
                </c:pt>
                <c:pt idx="114">
                  <c:v>1.1547655953603049</c:v>
                </c:pt>
                <c:pt idx="115">
                  <c:v>1.1869839144421308</c:v>
                </c:pt>
                <c:pt idx="116">
                  <c:v>1.1541005554026009</c:v>
                </c:pt>
                <c:pt idx="117">
                  <c:v>1.1561264226774499</c:v>
                </c:pt>
                <c:pt idx="118">
                  <c:v>1.1686924913329464</c:v>
                </c:pt>
                <c:pt idx="119">
                  <c:v>1.176243952077429</c:v>
                </c:pt>
                <c:pt idx="120">
                  <c:v>1.1807260048383506</c:v>
                </c:pt>
                <c:pt idx="121">
                  <c:v>1.1716637906806113</c:v>
                </c:pt>
                <c:pt idx="122">
                  <c:v>1.1267578590627372</c:v>
                </c:pt>
                <c:pt idx="123">
                  <c:v>1.0968526927739637</c:v>
                </c:pt>
                <c:pt idx="124">
                  <c:v>1.0956507451350046</c:v>
                </c:pt>
                <c:pt idx="125">
                  <c:v>1.0973291694236158</c:v>
                </c:pt>
                <c:pt idx="126">
                  <c:v>1.1011289588027624</c:v>
                </c:pt>
                <c:pt idx="127">
                  <c:v>1.0760121405192469</c:v>
                </c:pt>
                <c:pt idx="128">
                  <c:v>1.0456215774781634</c:v>
                </c:pt>
                <c:pt idx="129">
                  <c:v>1.0342419655158537</c:v>
                </c:pt>
                <c:pt idx="130">
                  <c:v>1.0139985148848576</c:v>
                </c:pt>
                <c:pt idx="131">
                  <c:v>0.9992793881479537</c:v>
                </c:pt>
                <c:pt idx="132">
                  <c:v>0.98240322803489311</c:v>
                </c:pt>
                <c:pt idx="133">
                  <c:v>0.96930123865138795</c:v>
                </c:pt>
                <c:pt idx="134">
                  <c:v>0.95807114502185431</c:v>
                </c:pt>
                <c:pt idx="135">
                  <c:v>0.9611880032554535</c:v>
                </c:pt>
                <c:pt idx="136">
                  <c:v>0.93564129906621829</c:v>
                </c:pt>
                <c:pt idx="137">
                  <c:v>0.92792550410618546</c:v>
                </c:pt>
                <c:pt idx="138">
                  <c:v>0.92726455954197995</c:v>
                </c:pt>
                <c:pt idx="139">
                  <c:v>0.92053404396803096</c:v>
                </c:pt>
                <c:pt idx="140">
                  <c:v>0.91715143016648248</c:v>
                </c:pt>
                <c:pt idx="141">
                  <c:v>0.88811200670429391</c:v>
                </c:pt>
                <c:pt idx="142">
                  <c:v>0.86500722892133475</c:v>
                </c:pt>
                <c:pt idx="143">
                  <c:v>0.84307300349903636</c:v>
                </c:pt>
                <c:pt idx="144">
                  <c:v>0.83302664517339009</c:v>
                </c:pt>
                <c:pt idx="145">
                  <c:v>0.80507654294213737</c:v>
                </c:pt>
                <c:pt idx="146">
                  <c:v>0.80435226392529668</c:v>
                </c:pt>
                <c:pt idx="147">
                  <c:v>0.79334551897709993</c:v>
                </c:pt>
                <c:pt idx="148">
                  <c:v>0.78061353964694169</c:v>
                </c:pt>
                <c:pt idx="149">
                  <c:v>0.77533497994639933</c:v>
                </c:pt>
                <c:pt idx="150">
                  <c:v>0.76780040624977963</c:v>
                </c:pt>
                <c:pt idx="151">
                  <c:v>0.76469844151617206</c:v>
                </c:pt>
                <c:pt idx="152">
                  <c:v>0.77550874981457552</c:v>
                </c:pt>
                <c:pt idx="153">
                  <c:v>0.7551989411245783</c:v>
                </c:pt>
                <c:pt idx="154">
                  <c:v>0.7703739252538474</c:v>
                </c:pt>
                <c:pt idx="155">
                  <c:v>0.77832433558722314</c:v>
                </c:pt>
                <c:pt idx="156">
                  <c:v>0.74788346838612985</c:v>
                </c:pt>
                <c:pt idx="157">
                  <c:v>0.70863665994424296</c:v>
                </c:pt>
                <c:pt idx="158">
                  <c:v>0.71434741434729843</c:v>
                </c:pt>
                <c:pt idx="159">
                  <c:v>0.72655002692605453</c:v>
                </c:pt>
                <c:pt idx="160">
                  <c:v>0.68692860817467216</c:v>
                </c:pt>
                <c:pt idx="161">
                  <c:v>0.67257631593902412</c:v>
                </c:pt>
                <c:pt idx="162">
                  <c:v>0.68544171660441044</c:v>
                </c:pt>
                <c:pt idx="163">
                  <c:v>0.66415564649103098</c:v>
                </c:pt>
                <c:pt idx="164">
                  <c:v>0.61149471067818573</c:v>
                </c:pt>
                <c:pt idx="165">
                  <c:v>0.59699433901418864</c:v>
                </c:pt>
                <c:pt idx="166">
                  <c:v>0.64961662134788245</c:v>
                </c:pt>
                <c:pt idx="167">
                  <c:v>0.65693113452299956</c:v>
                </c:pt>
                <c:pt idx="168">
                  <c:v>0.62229939115140231</c:v>
                </c:pt>
                <c:pt idx="169">
                  <c:v>0.58747482486958247</c:v>
                </c:pt>
                <c:pt idx="170">
                  <c:v>0.60420944505573915</c:v>
                </c:pt>
                <c:pt idx="171">
                  <c:v>0.56264815072871477</c:v>
                </c:pt>
                <c:pt idx="172">
                  <c:v>0.52331378391516459</c:v>
                </c:pt>
                <c:pt idx="173">
                  <c:v>0.55868021488166031</c:v>
                </c:pt>
                <c:pt idx="174">
                  <c:v>0.53301938963851414</c:v>
                </c:pt>
                <c:pt idx="175">
                  <c:v>0.5430059727931309</c:v>
                </c:pt>
                <c:pt idx="176">
                  <c:v>0.45870612275777595</c:v>
                </c:pt>
                <c:pt idx="177">
                  <c:v>0.49021270493787839</c:v>
                </c:pt>
                <c:pt idx="178">
                  <c:v>0.49152236053373105</c:v>
                </c:pt>
                <c:pt idx="179">
                  <c:v>0.44430893478552014</c:v>
                </c:pt>
                <c:pt idx="180">
                  <c:v>0.4099253314605078</c:v>
                </c:pt>
                <c:pt idx="181">
                  <c:v>0.39130201910674811</c:v>
                </c:pt>
                <c:pt idx="182">
                  <c:v>0.30819107924673839</c:v>
                </c:pt>
                <c:pt idx="183">
                  <c:v>0.30320710582550064</c:v>
                </c:pt>
                <c:pt idx="184">
                  <c:v>0.28839193661771856</c:v>
                </c:pt>
                <c:pt idx="185">
                  <c:v>0.33532604313963088</c:v>
                </c:pt>
                <c:pt idx="186">
                  <c:v>0.2856951807921092</c:v>
                </c:pt>
                <c:pt idx="187">
                  <c:v>0.25743472413521495</c:v>
                </c:pt>
                <c:pt idx="188">
                  <c:v>0.2133350558526331</c:v>
                </c:pt>
                <c:pt idx="189">
                  <c:v>0.31679821441309941</c:v>
                </c:pt>
                <c:pt idx="190">
                  <c:v>0.38212131107204023</c:v>
                </c:pt>
                <c:pt idx="191">
                  <c:v>0.4061077464507693</c:v>
                </c:pt>
                <c:pt idx="192">
                  <c:v>0.34416300837002034</c:v>
                </c:pt>
                <c:pt idx="193">
                  <c:v>0.27222028079912491</c:v>
                </c:pt>
                <c:pt idx="194">
                  <c:v>0.39522389648765449</c:v>
                </c:pt>
                <c:pt idx="195">
                  <c:v>0.30107042465965028</c:v>
                </c:pt>
                <c:pt idx="196">
                  <c:v>0.38050669216037519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474896"/>
        <c:axId val="462478424"/>
      </c:scatterChart>
      <c:valAx>
        <c:axId val="462484304"/>
        <c:scaling>
          <c:logBase val="10"/>
          <c:orientation val="minMax"/>
          <c:max val="26.5"/>
          <c:min val="0.1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numFmt formatCode="General&quot;GHz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482736"/>
        <c:crosses val="autoZero"/>
        <c:crossBetween val="midCat"/>
      </c:valAx>
      <c:valAx>
        <c:axId val="462482736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MSG, MAG</a:t>
                </a:r>
                <a:endParaRPr lang="ja-JP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&quot;dB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484304"/>
        <c:crossesAt val="1.0000000000000002E-2"/>
        <c:crossBetween val="midCat"/>
      </c:valAx>
      <c:valAx>
        <c:axId val="462478424"/>
        <c:scaling>
          <c:orientation val="minMax"/>
          <c:max val="1.6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</a:t>
                </a:r>
                <a:endParaRPr lang="ja-JP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474896"/>
        <c:crosses val="max"/>
        <c:crossBetween val="midCat"/>
      </c:valAx>
      <c:valAx>
        <c:axId val="462474896"/>
        <c:scaling>
          <c:logBase val="10"/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2478424"/>
        <c:crosses val="autoZero"/>
        <c:crossBetween val="midCat"/>
      </c:valAx>
      <c:spPr>
        <a:noFill/>
        <a:ln w="1270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33160065913490822"/>
          <c:y val="0.88410685216917828"/>
          <c:w val="0.33679864504488732"/>
          <c:h val="6.81471769142015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'420MHz'!$C$2:$D$2</c:f>
              <c:strCache>
                <c:ptCount val="1"/>
                <c:pt idx="0">
                  <c:v>C1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'420MHz'!$C$4:$C$76</c:f>
              <c:numCache>
                <c:formatCode>General</c:formatCode>
                <c:ptCount val="73"/>
                <c:pt idx="0">
                  <c:v>23.29195695149388</c:v>
                </c:pt>
                <c:pt idx="1">
                  <c:v>23.199383557383573</c:v>
                </c:pt>
                <c:pt idx="2">
                  <c:v>22.922367914479167</c:v>
                </c:pt>
                <c:pt idx="3">
                  <c:v>22.463018279089795</c:v>
                </c:pt>
                <c:pt idx="4">
                  <c:v>21.824830579303651</c:v>
                </c:pt>
                <c:pt idx="5">
                  <c:v>21.012661808864383</c:v>
                </c:pt>
                <c:pt idx="6">
                  <c:v>20.032693062515946</c:v>
                </c:pt>
                <c:pt idx="7">
                  <c:v>18.892382494139355</c:v>
                </c:pt>
                <c:pt idx="8">
                  <c:v>17.600408555698305</c:v>
                </c:pt>
                <c:pt idx="9">
                  <c:v>16.166603948979528</c:v>
                </c:pt>
                <c:pt idx="10">
                  <c:v>14.60188079279504</c:v>
                </c:pt>
                <c:pt idx="11">
                  <c:v>12.918147575169083</c:v>
                </c:pt>
                <c:pt idx="12">
                  <c:v>11.128218522553704</c:v>
                </c:pt>
                <c:pt idx="13">
                  <c:v>9.2457160758280104</c:v>
                </c:pt>
                <c:pt idx="14">
                  <c:v>7.2849672152976517</c:v>
                </c:pt>
                <c:pt idx="15">
                  <c:v>5.2608944237237871</c:v>
                </c:pt>
                <c:pt idx="16">
                  <c:v>3.1889021172188667</c:v>
                </c:pt>
                <c:pt idx="17">
                  <c:v>1.0847594083385474</c:v>
                </c:pt>
                <c:pt idx="18">
                  <c:v>-1.0355199063864784</c:v>
                </c:pt>
                <c:pt idx="19">
                  <c:v>-3.1557992211115096</c:v>
                </c:pt>
                <c:pt idx="20">
                  <c:v>-5.2599419299918235</c:v>
                </c:pt>
                <c:pt idx="21">
                  <c:v>-7.3319342364967497</c:v>
                </c:pt>
                <c:pt idx="22">
                  <c:v>-9.3560070280706089</c:v>
                </c:pt>
                <c:pt idx="23">
                  <c:v>-11.316755888600968</c:v>
                </c:pt>
                <c:pt idx="24">
                  <c:v>-13.199258335326654</c:v>
                </c:pt>
                <c:pt idx="25">
                  <c:v>-14.989187387942033</c:v>
                </c:pt>
                <c:pt idx="26">
                  <c:v>-16.672920605567999</c:v>
                </c:pt>
                <c:pt idx="27">
                  <c:v>-18.237643761752484</c:v>
                </c:pt>
                <c:pt idx="28">
                  <c:v>-19.67144836847126</c:v>
                </c:pt>
                <c:pt idx="29">
                  <c:v>-20.96342230691231</c:v>
                </c:pt>
                <c:pt idx="30">
                  <c:v>-22.103732875288905</c:v>
                </c:pt>
                <c:pt idx="31">
                  <c:v>-23.083701621637342</c:v>
                </c:pt>
                <c:pt idx="32">
                  <c:v>-23.89587039207661</c:v>
                </c:pt>
                <c:pt idx="33">
                  <c:v>-24.53405809186275</c:v>
                </c:pt>
                <c:pt idx="34">
                  <c:v>-24.993407727252126</c:v>
                </c:pt>
                <c:pt idx="35">
                  <c:v>-25.270423370156532</c:v>
                </c:pt>
                <c:pt idx="36">
                  <c:v>-25.362996764266839</c:v>
                </c:pt>
                <c:pt idx="37">
                  <c:v>-25.270423370156532</c:v>
                </c:pt>
                <c:pt idx="38">
                  <c:v>-24.993407727252126</c:v>
                </c:pt>
                <c:pt idx="39">
                  <c:v>-24.534058091862757</c:v>
                </c:pt>
                <c:pt idx="40">
                  <c:v>-23.89587039207661</c:v>
                </c:pt>
                <c:pt idx="41">
                  <c:v>-23.083701621637346</c:v>
                </c:pt>
                <c:pt idx="42">
                  <c:v>-22.103732875288902</c:v>
                </c:pt>
                <c:pt idx="43">
                  <c:v>-20.963422306912321</c:v>
                </c:pt>
                <c:pt idx="44">
                  <c:v>-19.671448368471264</c:v>
                </c:pt>
                <c:pt idx="45">
                  <c:v>-18.237643761752491</c:v>
                </c:pt>
                <c:pt idx="46">
                  <c:v>-16.672920605568002</c:v>
                </c:pt>
                <c:pt idx="47">
                  <c:v>-14.989187387942048</c:v>
                </c:pt>
                <c:pt idx="48">
                  <c:v>-13.19925833532667</c:v>
                </c:pt>
                <c:pt idx="49">
                  <c:v>-11.316755888600982</c:v>
                </c:pt>
                <c:pt idx="50">
                  <c:v>-9.3560070280706249</c:v>
                </c:pt>
                <c:pt idx="51">
                  <c:v>-7.3319342364967444</c:v>
                </c:pt>
                <c:pt idx="52">
                  <c:v>-5.2599419299918253</c:v>
                </c:pt>
                <c:pt idx="53">
                  <c:v>-3.15579922111151</c:v>
                </c:pt>
                <c:pt idx="54">
                  <c:v>-1.0355199063864844</c:v>
                </c:pt>
                <c:pt idx="55">
                  <c:v>1.0847594083385412</c:v>
                </c:pt>
                <c:pt idx="56">
                  <c:v>3.1889021172188561</c:v>
                </c:pt>
                <c:pt idx="57">
                  <c:v>5.260894423723796</c:v>
                </c:pt>
                <c:pt idx="58">
                  <c:v>7.2849672152976357</c:v>
                </c:pt>
                <c:pt idx="59">
                  <c:v>9.2457160758280139</c:v>
                </c:pt>
                <c:pt idx="60">
                  <c:v>11.128218522553704</c:v>
                </c:pt>
                <c:pt idx="61">
                  <c:v>12.91814757516908</c:v>
                </c:pt>
                <c:pt idx="62">
                  <c:v>14.601880792795038</c:v>
                </c:pt>
                <c:pt idx="63">
                  <c:v>16.166603948979521</c:v>
                </c:pt>
                <c:pt idx="64">
                  <c:v>17.600408555698301</c:v>
                </c:pt>
                <c:pt idx="65">
                  <c:v>18.892382494139351</c:v>
                </c:pt>
                <c:pt idx="66">
                  <c:v>20.032693062515939</c:v>
                </c:pt>
                <c:pt idx="67">
                  <c:v>21.012661808864376</c:v>
                </c:pt>
                <c:pt idx="68">
                  <c:v>21.824830579303651</c:v>
                </c:pt>
                <c:pt idx="69">
                  <c:v>22.463018279089795</c:v>
                </c:pt>
                <c:pt idx="70">
                  <c:v>22.922367914479164</c:v>
                </c:pt>
                <c:pt idx="71">
                  <c:v>23.199383557383573</c:v>
                </c:pt>
                <c:pt idx="72">
                  <c:v>23.29195695149388</c:v>
                </c:pt>
              </c:numCache>
            </c:numRef>
          </c:xVal>
          <c:yVal>
            <c:numRef>
              <c:f>'420MHz'!$D$4:$D$76</c:f>
              <c:numCache>
                <c:formatCode>General</c:formatCode>
                <c:ptCount val="73"/>
                <c:pt idx="0">
                  <c:v>50.7506826428273</c:v>
                </c:pt>
                <c:pt idx="1">
                  <c:v>52.870961957552325</c:v>
                </c:pt>
                <c:pt idx="2">
                  <c:v>54.975104666432642</c:v>
                </c:pt>
                <c:pt idx="3">
                  <c:v>57.047096972937567</c:v>
                </c:pt>
                <c:pt idx="4">
                  <c:v>59.071169764511431</c:v>
                </c:pt>
                <c:pt idx="5">
                  <c:v>61.03191862504179</c:v>
                </c:pt>
                <c:pt idx="6">
                  <c:v>62.914421071767478</c:v>
                </c:pt>
                <c:pt idx="7">
                  <c:v>64.704350124382856</c:v>
                </c:pt>
                <c:pt idx="8">
                  <c:v>66.388083342008812</c:v>
                </c:pt>
                <c:pt idx="9">
                  <c:v>67.952806498193297</c:v>
                </c:pt>
                <c:pt idx="10">
                  <c:v>69.386611104912078</c:v>
                </c:pt>
                <c:pt idx="11">
                  <c:v>70.678585043353138</c:v>
                </c:pt>
                <c:pt idx="12">
                  <c:v>71.818895611729715</c:v>
                </c:pt>
                <c:pt idx="13">
                  <c:v>72.798864358078163</c:v>
                </c:pt>
                <c:pt idx="14">
                  <c:v>73.611033128517434</c:v>
                </c:pt>
                <c:pt idx="15">
                  <c:v>74.249220828303578</c:v>
                </c:pt>
                <c:pt idx="16">
                  <c:v>74.708570463692951</c:v>
                </c:pt>
                <c:pt idx="17">
                  <c:v>74.985586106597353</c:v>
                </c:pt>
                <c:pt idx="18">
                  <c:v>75.078159500707656</c:v>
                </c:pt>
                <c:pt idx="19">
                  <c:v>74.985586106597353</c:v>
                </c:pt>
                <c:pt idx="20">
                  <c:v>74.708570463692951</c:v>
                </c:pt>
                <c:pt idx="21">
                  <c:v>74.249220828303578</c:v>
                </c:pt>
                <c:pt idx="22">
                  <c:v>73.611033128517434</c:v>
                </c:pt>
                <c:pt idx="23">
                  <c:v>72.798864358078163</c:v>
                </c:pt>
                <c:pt idx="24">
                  <c:v>71.818895611729729</c:v>
                </c:pt>
                <c:pt idx="25">
                  <c:v>70.678585043353138</c:v>
                </c:pt>
                <c:pt idx="26">
                  <c:v>69.386611104912078</c:v>
                </c:pt>
                <c:pt idx="27">
                  <c:v>67.952806498193311</c:v>
                </c:pt>
                <c:pt idx="28">
                  <c:v>66.388083342008827</c:v>
                </c:pt>
                <c:pt idx="29">
                  <c:v>64.70435012438287</c:v>
                </c:pt>
                <c:pt idx="30">
                  <c:v>62.914421071767478</c:v>
                </c:pt>
                <c:pt idx="31">
                  <c:v>61.03191862504179</c:v>
                </c:pt>
                <c:pt idx="32">
                  <c:v>59.071169764511431</c:v>
                </c:pt>
                <c:pt idx="33">
                  <c:v>57.047096972937574</c:v>
                </c:pt>
                <c:pt idx="34">
                  <c:v>54.975104666432642</c:v>
                </c:pt>
                <c:pt idx="35">
                  <c:v>52.870961957552339</c:v>
                </c:pt>
                <c:pt idx="36">
                  <c:v>50.7506826428273</c:v>
                </c:pt>
                <c:pt idx="37">
                  <c:v>48.630403328102275</c:v>
                </c:pt>
                <c:pt idx="38">
                  <c:v>46.526260619221951</c:v>
                </c:pt>
                <c:pt idx="39">
                  <c:v>44.454268312717041</c:v>
                </c:pt>
                <c:pt idx="40">
                  <c:v>42.430195521143176</c:v>
                </c:pt>
                <c:pt idx="41">
                  <c:v>40.469446660612817</c:v>
                </c:pt>
                <c:pt idx="42">
                  <c:v>38.586944213887115</c:v>
                </c:pt>
                <c:pt idx="43">
                  <c:v>36.797015161271744</c:v>
                </c:pt>
                <c:pt idx="44">
                  <c:v>35.113281943645781</c:v>
                </c:pt>
                <c:pt idx="45">
                  <c:v>33.548558787461296</c:v>
                </c:pt>
                <c:pt idx="46">
                  <c:v>32.114754180742523</c:v>
                </c:pt>
                <c:pt idx="47">
                  <c:v>30.822780242301469</c:v>
                </c:pt>
                <c:pt idx="48">
                  <c:v>29.682469673924881</c:v>
                </c:pt>
                <c:pt idx="49">
                  <c:v>28.702500927576445</c:v>
                </c:pt>
                <c:pt idx="50">
                  <c:v>27.890332157137173</c:v>
                </c:pt>
                <c:pt idx="51">
                  <c:v>27.252144457351026</c:v>
                </c:pt>
                <c:pt idx="52">
                  <c:v>26.792794821961653</c:v>
                </c:pt>
                <c:pt idx="53">
                  <c:v>26.515779179057247</c:v>
                </c:pt>
                <c:pt idx="54">
                  <c:v>26.423205784946941</c:v>
                </c:pt>
                <c:pt idx="55">
                  <c:v>26.515779179057247</c:v>
                </c:pt>
                <c:pt idx="56">
                  <c:v>26.79279482196165</c:v>
                </c:pt>
                <c:pt idx="57">
                  <c:v>27.252144457351029</c:v>
                </c:pt>
                <c:pt idx="58">
                  <c:v>27.890332157137166</c:v>
                </c:pt>
                <c:pt idx="59">
                  <c:v>28.702500927576438</c:v>
                </c:pt>
                <c:pt idx="60">
                  <c:v>29.682469673924878</c:v>
                </c:pt>
                <c:pt idx="61">
                  <c:v>30.822780242301466</c:v>
                </c:pt>
                <c:pt idx="62">
                  <c:v>32.114754180742509</c:v>
                </c:pt>
                <c:pt idx="63">
                  <c:v>33.548558787461289</c:v>
                </c:pt>
                <c:pt idx="64">
                  <c:v>35.113281943645774</c:v>
                </c:pt>
                <c:pt idx="65">
                  <c:v>36.79701516127173</c:v>
                </c:pt>
                <c:pt idx="66">
                  <c:v>38.586944213887108</c:v>
                </c:pt>
                <c:pt idx="67">
                  <c:v>40.469446660612796</c:v>
                </c:pt>
                <c:pt idx="68">
                  <c:v>42.430195521143176</c:v>
                </c:pt>
                <c:pt idx="69">
                  <c:v>44.454268312717033</c:v>
                </c:pt>
                <c:pt idx="70">
                  <c:v>46.526260619221929</c:v>
                </c:pt>
                <c:pt idx="71">
                  <c:v>48.630403328102268</c:v>
                </c:pt>
                <c:pt idx="72">
                  <c:v>50.750682642827293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'420MHz'!$E$2:$F$2</c:f>
              <c:strCache>
                <c:ptCount val="1"/>
                <c:pt idx="0">
                  <c:v>C2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'420MHz'!$E$4:$E$76</c:f>
              <c:numCache>
                <c:formatCode>General</c:formatCode>
                <c:ptCount val="73"/>
                <c:pt idx="0">
                  <c:v>3.9102106828817735</c:v>
                </c:pt>
                <c:pt idx="1">
                  <c:v>3.8986896621436626</c:v>
                </c:pt>
                <c:pt idx="2">
                  <c:v>3.8642142818537302</c:v>
                </c:pt>
                <c:pt idx="3">
                  <c:v>3.8070469204727857</c:v>
                </c:pt>
                <c:pt idx="4">
                  <c:v>3.7276226561395349</c:v>
                </c:pt>
                <c:pt idx="5">
                  <c:v>3.6265459554632358</c:v>
                </c:pt>
                <c:pt idx="6">
                  <c:v>3.5045860731678165</c:v>
                </c:pt>
                <c:pt idx="7">
                  <c:v>3.3626711975989334</c:v>
                </c:pt>
                <c:pt idx="8">
                  <c:v>3.2018813866502125</c:v>
                </c:pt>
                <c:pt idx="9">
                  <c:v>3.0234403478705154</c:v>
                </c:pt>
                <c:pt idx="10">
                  <c:v>2.8287061253106001</c:v>
                </c:pt>
                <c:pt idx="11">
                  <c:v>2.6191607639878862</c:v>
                </c:pt>
                <c:pt idx="12">
                  <c:v>2.3963990306289888</c:v>
                </c:pt>
                <c:pt idx="13">
                  <c:v>2.1621162765319797</c:v>
                </c:pt>
                <c:pt idx="14">
                  <c:v>1.9180955349193332</c:v>
                </c:pt>
                <c:pt idx="15">
                  <c:v>1.6661939509784731</c:v>
                </c:pt>
                <c:pt idx="16">
                  <c:v>1.4083286478655253</c:v>
                </c:pt>
                <c:pt idx="17">
                  <c:v>1.1464621362405052</c:v>
                </c:pt>
                <c:pt idx="18">
                  <c:v>0.88258737837620327</c:v>
                </c:pt>
                <c:pt idx="19">
                  <c:v>0.61871262051190068</c:v>
                </c:pt>
                <c:pt idx="20">
                  <c:v>0.35684610888688117</c:v>
                </c:pt>
                <c:pt idx="21">
                  <c:v>9.8980805773932645E-2</c:v>
                </c:pt>
                <c:pt idx="22">
                  <c:v>-0.15292077816692684</c:v>
                </c:pt>
                <c:pt idx="23">
                  <c:v>-0.39694151977957315</c:v>
                </c:pt>
                <c:pt idx="24">
                  <c:v>-0.63122427387658142</c:v>
                </c:pt>
                <c:pt idx="25">
                  <c:v>-0.85398600723547924</c:v>
                </c:pt>
                <c:pt idx="26">
                  <c:v>-1.063531368558194</c:v>
                </c:pt>
                <c:pt idx="27">
                  <c:v>-1.2582655911181091</c:v>
                </c:pt>
                <c:pt idx="28">
                  <c:v>-1.4367066298978062</c:v>
                </c:pt>
                <c:pt idx="29">
                  <c:v>-1.5974964408465271</c:v>
                </c:pt>
                <c:pt idx="30">
                  <c:v>-1.7394113164154101</c:v>
                </c:pt>
                <c:pt idx="31">
                  <c:v>-1.8613711987108295</c:v>
                </c:pt>
                <c:pt idx="32">
                  <c:v>-1.9624478993871286</c:v>
                </c:pt>
                <c:pt idx="33">
                  <c:v>-2.0418721637203792</c:v>
                </c:pt>
                <c:pt idx="34">
                  <c:v>-2.0990395251013236</c:v>
                </c:pt>
                <c:pt idx="35">
                  <c:v>-2.1335149053912561</c:v>
                </c:pt>
                <c:pt idx="36">
                  <c:v>-2.145035926129367</c:v>
                </c:pt>
                <c:pt idx="37">
                  <c:v>-2.1335149053912561</c:v>
                </c:pt>
                <c:pt idx="38">
                  <c:v>-2.0990395251013236</c:v>
                </c:pt>
                <c:pt idx="39">
                  <c:v>-2.0418721637203801</c:v>
                </c:pt>
                <c:pt idx="40">
                  <c:v>-1.9624478993871286</c:v>
                </c:pt>
                <c:pt idx="41">
                  <c:v>-1.8613711987108299</c:v>
                </c:pt>
                <c:pt idx="42">
                  <c:v>-1.7394113164154097</c:v>
                </c:pt>
                <c:pt idx="43">
                  <c:v>-1.5974964408465284</c:v>
                </c:pt>
                <c:pt idx="44">
                  <c:v>-1.4367066298978066</c:v>
                </c:pt>
                <c:pt idx="45">
                  <c:v>-1.2582655911181095</c:v>
                </c:pt>
                <c:pt idx="46">
                  <c:v>-1.0635313685581944</c:v>
                </c:pt>
                <c:pt idx="47">
                  <c:v>-0.85398600723548079</c:v>
                </c:pt>
                <c:pt idx="48">
                  <c:v>-0.63122427387658342</c:v>
                </c:pt>
                <c:pt idx="49">
                  <c:v>-0.39694151977957493</c:v>
                </c:pt>
                <c:pt idx="50">
                  <c:v>-0.15292077816692884</c:v>
                </c:pt>
                <c:pt idx="51">
                  <c:v>9.8980805773933311E-2</c:v>
                </c:pt>
                <c:pt idx="52">
                  <c:v>0.35684610888688106</c:v>
                </c:pt>
                <c:pt idx="53">
                  <c:v>0.61871262051190057</c:v>
                </c:pt>
                <c:pt idx="54">
                  <c:v>0.88258737837620249</c:v>
                </c:pt>
                <c:pt idx="55">
                  <c:v>1.1464621362405043</c:v>
                </c:pt>
                <c:pt idx="56">
                  <c:v>1.4083286478655239</c:v>
                </c:pt>
                <c:pt idx="57">
                  <c:v>1.6661939509784744</c:v>
                </c:pt>
                <c:pt idx="58">
                  <c:v>1.9180955349193312</c:v>
                </c:pt>
                <c:pt idx="59">
                  <c:v>2.1621162765319797</c:v>
                </c:pt>
                <c:pt idx="60">
                  <c:v>2.3963990306289888</c:v>
                </c:pt>
                <c:pt idx="61">
                  <c:v>2.6191607639878862</c:v>
                </c:pt>
                <c:pt idx="62">
                  <c:v>2.8287061253105996</c:v>
                </c:pt>
                <c:pt idx="63">
                  <c:v>3.0234403478705145</c:v>
                </c:pt>
                <c:pt idx="64">
                  <c:v>3.2018813866502116</c:v>
                </c:pt>
                <c:pt idx="65">
                  <c:v>3.3626711975989334</c:v>
                </c:pt>
                <c:pt idx="66">
                  <c:v>3.5045860731678156</c:v>
                </c:pt>
                <c:pt idx="67">
                  <c:v>3.6265459554632349</c:v>
                </c:pt>
                <c:pt idx="68">
                  <c:v>3.7276226561395349</c:v>
                </c:pt>
                <c:pt idx="69">
                  <c:v>3.8070469204727857</c:v>
                </c:pt>
                <c:pt idx="70">
                  <c:v>3.8642142818537293</c:v>
                </c:pt>
                <c:pt idx="71">
                  <c:v>3.8986896621436626</c:v>
                </c:pt>
                <c:pt idx="72">
                  <c:v>3.9102106828817735</c:v>
                </c:pt>
              </c:numCache>
            </c:numRef>
          </c:xVal>
          <c:yVal>
            <c:numRef>
              <c:f>'420MHz'!$F$4:$F$76</c:f>
              <c:numCache>
                <c:formatCode>General</c:formatCode>
                <c:ptCount val="73"/>
                <c:pt idx="0">
                  <c:v>3.1202689172795499</c:v>
                </c:pt>
                <c:pt idx="1">
                  <c:v>3.3841436751438523</c:v>
                </c:pt>
                <c:pt idx="2">
                  <c:v>3.6460101867688719</c:v>
                </c:pt>
                <c:pt idx="3">
                  <c:v>3.9038754898818198</c:v>
                </c:pt>
                <c:pt idx="4">
                  <c:v>4.15577707382268</c:v>
                </c:pt>
                <c:pt idx="5">
                  <c:v>4.3997978154353259</c:v>
                </c:pt>
                <c:pt idx="6">
                  <c:v>4.634080569532335</c:v>
                </c:pt>
                <c:pt idx="7">
                  <c:v>4.8568423028912324</c:v>
                </c:pt>
                <c:pt idx="8">
                  <c:v>5.0663876642139467</c:v>
                </c:pt>
                <c:pt idx="9">
                  <c:v>5.2611218867738625</c:v>
                </c:pt>
                <c:pt idx="10">
                  <c:v>5.4395629255535596</c:v>
                </c:pt>
                <c:pt idx="11">
                  <c:v>5.6003527365022805</c:v>
                </c:pt>
                <c:pt idx="12">
                  <c:v>5.7422676120711627</c:v>
                </c:pt>
                <c:pt idx="13">
                  <c:v>5.8642274943665829</c:v>
                </c:pt>
                <c:pt idx="14">
                  <c:v>5.9653041950428811</c:v>
                </c:pt>
                <c:pt idx="15">
                  <c:v>6.0447284593761328</c:v>
                </c:pt>
                <c:pt idx="16">
                  <c:v>6.1018958207570773</c:v>
                </c:pt>
                <c:pt idx="17">
                  <c:v>6.1363712010470088</c:v>
                </c:pt>
                <c:pt idx="18">
                  <c:v>6.1478922217851206</c:v>
                </c:pt>
                <c:pt idx="19">
                  <c:v>6.1363712010470088</c:v>
                </c:pt>
                <c:pt idx="20">
                  <c:v>6.1018958207570773</c:v>
                </c:pt>
                <c:pt idx="21">
                  <c:v>6.0447284593761328</c:v>
                </c:pt>
                <c:pt idx="22">
                  <c:v>5.9653041950428811</c:v>
                </c:pt>
                <c:pt idx="23">
                  <c:v>5.8642274943665829</c:v>
                </c:pt>
                <c:pt idx="24">
                  <c:v>5.7422676120711635</c:v>
                </c:pt>
                <c:pt idx="25">
                  <c:v>5.6003527365022814</c:v>
                </c:pt>
                <c:pt idx="26">
                  <c:v>5.4395629255535596</c:v>
                </c:pt>
                <c:pt idx="27">
                  <c:v>5.2611218867738625</c:v>
                </c:pt>
                <c:pt idx="28">
                  <c:v>5.0663876642139476</c:v>
                </c:pt>
                <c:pt idx="29">
                  <c:v>4.8568423028912342</c:v>
                </c:pt>
                <c:pt idx="30">
                  <c:v>4.634080569532335</c:v>
                </c:pt>
                <c:pt idx="31">
                  <c:v>4.3997978154353268</c:v>
                </c:pt>
                <c:pt idx="32">
                  <c:v>4.15577707382268</c:v>
                </c:pt>
                <c:pt idx="33">
                  <c:v>3.9038754898818206</c:v>
                </c:pt>
                <c:pt idx="34">
                  <c:v>3.6460101867688719</c:v>
                </c:pt>
                <c:pt idx="35">
                  <c:v>3.3841436751438536</c:v>
                </c:pt>
                <c:pt idx="36">
                  <c:v>3.1202689172795504</c:v>
                </c:pt>
                <c:pt idx="37">
                  <c:v>2.8563941594152484</c:v>
                </c:pt>
                <c:pt idx="38">
                  <c:v>2.5945276477902275</c:v>
                </c:pt>
                <c:pt idx="39">
                  <c:v>2.336662344677281</c:v>
                </c:pt>
                <c:pt idx="40">
                  <c:v>2.0847607607364202</c:v>
                </c:pt>
                <c:pt idx="41">
                  <c:v>1.8407400191237739</c:v>
                </c:pt>
                <c:pt idx="42">
                  <c:v>1.6064572650267643</c:v>
                </c:pt>
                <c:pt idx="43">
                  <c:v>1.3836955316678676</c:v>
                </c:pt>
                <c:pt idx="44">
                  <c:v>1.1741501703451533</c:v>
                </c:pt>
                <c:pt idx="45">
                  <c:v>0.97941594778523777</c:v>
                </c:pt>
                <c:pt idx="46">
                  <c:v>0.80097490900554069</c:v>
                </c:pt>
                <c:pt idx="47">
                  <c:v>0.64018509805681978</c:v>
                </c:pt>
                <c:pt idx="48">
                  <c:v>0.49827022248793762</c:v>
                </c:pt>
                <c:pt idx="49">
                  <c:v>0.37631034019251786</c:v>
                </c:pt>
                <c:pt idx="50">
                  <c:v>0.27523363951621871</c:v>
                </c:pt>
                <c:pt idx="51">
                  <c:v>0.19580937518296748</c:v>
                </c:pt>
                <c:pt idx="52">
                  <c:v>0.13864201380202301</c:v>
                </c:pt>
                <c:pt idx="53">
                  <c:v>0.10416663351209055</c:v>
                </c:pt>
                <c:pt idx="54">
                  <c:v>9.2645612773979646E-2</c:v>
                </c:pt>
                <c:pt idx="55">
                  <c:v>0.10416663351209055</c:v>
                </c:pt>
                <c:pt idx="56">
                  <c:v>0.13864201380202301</c:v>
                </c:pt>
                <c:pt idx="57">
                  <c:v>0.19580937518296793</c:v>
                </c:pt>
                <c:pt idx="58">
                  <c:v>0.27523363951621782</c:v>
                </c:pt>
                <c:pt idx="59">
                  <c:v>0.37631034019251741</c:v>
                </c:pt>
                <c:pt idx="60">
                  <c:v>0.49827022248793718</c:v>
                </c:pt>
                <c:pt idx="61">
                  <c:v>0.64018509805681933</c:v>
                </c:pt>
                <c:pt idx="62">
                  <c:v>0.8009749090055398</c:v>
                </c:pt>
                <c:pt idx="63">
                  <c:v>0.97941594778523733</c:v>
                </c:pt>
                <c:pt idx="64">
                  <c:v>1.1741501703451522</c:v>
                </c:pt>
                <c:pt idx="65">
                  <c:v>1.3836955316678656</c:v>
                </c:pt>
                <c:pt idx="66">
                  <c:v>1.6064572650267634</c:v>
                </c:pt>
                <c:pt idx="67">
                  <c:v>1.8407400191237717</c:v>
                </c:pt>
                <c:pt idx="68">
                  <c:v>2.0847607607364207</c:v>
                </c:pt>
                <c:pt idx="69">
                  <c:v>2.3366623446772801</c:v>
                </c:pt>
                <c:pt idx="70">
                  <c:v>2.5945276477902253</c:v>
                </c:pt>
                <c:pt idx="71">
                  <c:v>2.8563941594152471</c:v>
                </c:pt>
                <c:pt idx="72">
                  <c:v>3.120268917279549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'420MHz'!$G$2:$H$2</c:f>
              <c:strCache>
                <c:ptCount val="1"/>
                <c:pt idx="0">
                  <c:v>Smith</c:v>
                </c:pt>
              </c:strCache>
            </c:strRef>
          </c:tx>
          <c:spPr>
            <a:ln w="95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'420MHz'!$G$4:$G$76</c:f>
              <c:numCache>
                <c:formatCode>General</c:formatCode>
                <c:ptCount val="73"/>
                <c:pt idx="0">
                  <c:v>1</c:v>
                </c:pt>
                <c:pt idx="1">
                  <c:v>0.99619469809174555</c:v>
                </c:pt>
                <c:pt idx="2">
                  <c:v>0.98480775301220802</c:v>
                </c:pt>
                <c:pt idx="3">
                  <c:v>0.96592582628906831</c:v>
                </c:pt>
                <c:pt idx="4">
                  <c:v>0.93969262078590843</c:v>
                </c:pt>
                <c:pt idx="5">
                  <c:v>0.90630778703664994</c:v>
                </c:pt>
                <c:pt idx="6">
                  <c:v>0.86602540378443871</c:v>
                </c:pt>
                <c:pt idx="7">
                  <c:v>0.8191520442889918</c:v>
                </c:pt>
                <c:pt idx="8">
                  <c:v>0.76604444311897801</c:v>
                </c:pt>
                <c:pt idx="9">
                  <c:v>0.70710678118654757</c:v>
                </c:pt>
                <c:pt idx="10">
                  <c:v>0.64278760968653936</c:v>
                </c:pt>
                <c:pt idx="11">
                  <c:v>0.57357643635104616</c:v>
                </c:pt>
                <c:pt idx="12">
                  <c:v>0.50000000000000011</c:v>
                </c:pt>
                <c:pt idx="13">
                  <c:v>0.42261826174069944</c:v>
                </c:pt>
                <c:pt idx="14">
                  <c:v>0.34202014332566882</c:v>
                </c:pt>
                <c:pt idx="15">
                  <c:v>0.25881904510252074</c:v>
                </c:pt>
                <c:pt idx="16">
                  <c:v>0.17364817766693041</c:v>
                </c:pt>
                <c:pt idx="17">
                  <c:v>8.7155742747658138E-2</c:v>
                </c:pt>
                <c:pt idx="18">
                  <c:v>6.1257422745431001E-17</c:v>
                </c:pt>
                <c:pt idx="19">
                  <c:v>-8.7155742747658235E-2</c:v>
                </c:pt>
                <c:pt idx="20">
                  <c:v>-0.1736481776669303</c:v>
                </c:pt>
                <c:pt idx="21">
                  <c:v>-0.25881904510252085</c:v>
                </c:pt>
                <c:pt idx="22">
                  <c:v>-0.34202014332566871</c:v>
                </c:pt>
                <c:pt idx="23">
                  <c:v>-0.42261826174069933</c:v>
                </c:pt>
                <c:pt idx="24">
                  <c:v>-0.49999999999999978</c:v>
                </c:pt>
                <c:pt idx="25">
                  <c:v>-0.57357643635104583</c:v>
                </c:pt>
                <c:pt idx="26">
                  <c:v>-0.64278760968653936</c:v>
                </c:pt>
                <c:pt idx="27">
                  <c:v>-0.70710678118654746</c:v>
                </c:pt>
                <c:pt idx="28">
                  <c:v>-0.7660444431189779</c:v>
                </c:pt>
                <c:pt idx="29">
                  <c:v>-0.81915204428899158</c:v>
                </c:pt>
                <c:pt idx="30">
                  <c:v>-0.86602540378443871</c:v>
                </c:pt>
                <c:pt idx="31">
                  <c:v>-0.90630778703664994</c:v>
                </c:pt>
                <c:pt idx="32">
                  <c:v>-0.93969262078590832</c:v>
                </c:pt>
                <c:pt idx="33">
                  <c:v>-0.9659258262890682</c:v>
                </c:pt>
                <c:pt idx="34">
                  <c:v>-0.98480775301220802</c:v>
                </c:pt>
                <c:pt idx="35">
                  <c:v>-0.99619469809174555</c:v>
                </c:pt>
                <c:pt idx="36">
                  <c:v>-1</c:v>
                </c:pt>
                <c:pt idx="37">
                  <c:v>-0.99619469809174555</c:v>
                </c:pt>
                <c:pt idx="38">
                  <c:v>-0.98480775301220802</c:v>
                </c:pt>
                <c:pt idx="39">
                  <c:v>-0.96592582628906842</c:v>
                </c:pt>
                <c:pt idx="40">
                  <c:v>-0.93969262078590843</c:v>
                </c:pt>
                <c:pt idx="41">
                  <c:v>-0.90630778703665005</c:v>
                </c:pt>
                <c:pt idx="42">
                  <c:v>-0.8660254037844386</c:v>
                </c:pt>
                <c:pt idx="43">
                  <c:v>-0.81915204428899202</c:v>
                </c:pt>
                <c:pt idx="44">
                  <c:v>-0.76604444311897801</c:v>
                </c:pt>
                <c:pt idx="45">
                  <c:v>-0.70710678118654768</c:v>
                </c:pt>
                <c:pt idx="46">
                  <c:v>-0.64278760968653947</c:v>
                </c:pt>
                <c:pt idx="47">
                  <c:v>-0.57357643635104638</c:v>
                </c:pt>
                <c:pt idx="48">
                  <c:v>-0.50000000000000044</c:v>
                </c:pt>
                <c:pt idx="49">
                  <c:v>-0.42261826174069994</c:v>
                </c:pt>
                <c:pt idx="50">
                  <c:v>-0.34202014332566938</c:v>
                </c:pt>
                <c:pt idx="51">
                  <c:v>-0.25881904510252063</c:v>
                </c:pt>
                <c:pt idx="52">
                  <c:v>-0.17364817766693033</c:v>
                </c:pt>
                <c:pt idx="53">
                  <c:v>-8.7155742747658249E-2</c:v>
                </c:pt>
                <c:pt idx="54">
                  <c:v>-1.83772268236293E-16</c:v>
                </c:pt>
                <c:pt idx="55">
                  <c:v>8.7155742747657888E-2</c:v>
                </c:pt>
                <c:pt idx="56">
                  <c:v>0.17364817766692997</c:v>
                </c:pt>
                <c:pt idx="57">
                  <c:v>0.25881904510252113</c:v>
                </c:pt>
                <c:pt idx="58">
                  <c:v>0.34202014332566816</c:v>
                </c:pt>
                <c:pt idx="59">
                  <c:v>0.42261826174069961</c:v>
                </c:pt>
                <c:pt idx="60">
                  <c:v>0.50000000000000011</c:v>
                </c:pt>
                <c:pt idx="61">
                  <c:v>0.57357643635104605</c:v>
                </c:pt>
                <c:pt idx="62">
                  <c:v>0.64278760968653925</c:v>
                </c:pt>
                <c:pt idx="63">
                  <c:v>0.70710678118654735</c:v>
                </c:pt>
                <c:pt idx="64">
                  <c:v>0.76604444311897779</c:v>
                </c:pt>
                <c:pt idx="65">
                  <c:v>0.81915204428899158</c:v>
                </c:pt>
                <c:pt idx="66">
                  <c:v>0.86602540378443837</c:v>
                </c:pt>
                <c:pt idx="67">
                  <c:v>0.90630778703664971</c:v>
                </c:pt>
                <c:pt idx="68">
                  <c:v>0.93969262078590843</c:v>
                </c:pt>
                <c:pt idx="69">
                  <c:v>0.96592582628906831</c:v>
                </c:pt>
                <c:pt idx="70">
                  <c:v>0.98480775301220791</c:v>
                </c:pt>
                <c:pt idx="71">
                  <c:v>0.99619469809174555</c:v>
                </c:pt>
                <c:pt idx="72">
                  <c:v>1</c:v>
                </c:pt>
              </c:numCache>
            </c:numRef>
          </c:xVal>
          <c:yVal>
            <c:numRef>
              <c:f>'420MHz'!$H$4:$H$76</c:f>
              <c:numCache>
                <c:formatCode>General</c:formatCode>
                <c:ptCount val="73"/>
                <c:pt idx="0">
                  <c:v>0</c:v>
                </c:pt>
                <c:pt idx="1">
                  <c:v>8.7155742747658166E-2</c:v>
                </c:pt>
                <c:pt idx="2">
                  <c:v>0.17364817766693033</c:v>
                </c:pt>
                <c:pt idx="3">
                  <c:v>0.25881904510252074</c:v>
                </c:pt>
                <c:pt idx="4">
                  <c:v>0.34202014332566871</c:v>
                </c:pt>
                <c:pt idx="5">
                  <c:v>0.42261826174069944</c:v>
                </c:pt>
                <c:pt idx="6">
                  <c:v>0.49999999999999994</c:v>
                </c:pt>
                <c:pt idx="7">
                  <c:v>0.57357643635104605</c:v>
                </c:pt>
                <c:pt idx="8">
                  <c:v>0.64278760968653925</c:v>
                </c:pt>
                <c:pt idx="9">
                  <c:v>0.70710678118654746</c:v>
                </c:pt>
                <c:pt idx="10">
                  <c:v>0.76604444311897801</c:v>
                </c:pt>
                <c:pt idx="11">
                  <c:v>0.8191520442889918</c:v>
                </c:pt>
                <c:pt idx="12">
                  <c:v>0.8660254037844386</c:v>
                </c:pt>
                <c:pt idx="13">
                  <c:v>0.90630778703664994</c:v>
                </c:pt>
                <c:pt idx="14">
                  <c:v>0.93969262078590832</c:v>
                </c:pt>
                <c:pt idx="15">
                  <c:v>0.96592582628906831</c:v>
                </c:pt>
                <c:pt idx="16">
                  <c:v>0.98480775301220802</c:v>
                </c:pt>
                <c:pt idx="17">
                  <c:v>0.99619469809174555</c:v>
                </c:pt>
                <c:pt idx="18">
                  <c:v>1</c:v>
                </c:pt>
                <c:pt idx="19">
                  <c:v>0.99619469809174555</c:v>
                </c:pt>
                <c:pt idx="20">
                  <c:v>0.98480775301220802</c:v>
                </c:pt>
                <c:pt idx="21">
                  <c:v>0.96592582628906831</c:v>
                </c:pt>
                <c:pt idx="22">
                  <c:v>0.93969262078590843</c:v>
                </c:pt>
                <c:pt idx="23">
                  <c:v>0.90630778703665005</c:v>
                </c:pt>
                <c:pt idx="24">
                  <c:v>0.86602540378443871</c:v>
                </c:pt>
                <c:pt idx="25">
                  <c:v>0.81915204428899202</c:v>
                </c:pt>
                <c:pt idx="26">
                  <c:v>0.76604444311897801</c:v>
                </c:pt>
                <c:pt idx="27">
                  <c:v>0.70710678118654757</c:v>
                </c:pt>
                <c:pt idx="28">
                  <c:v>0.64278760968653947</c:v>
                </c:pt>
                <c:pt idx="29">
                  <c:v>0.57357643635104638</c:v>
                </c:pt>
                <c:pt idx="30">
                  <c:v>0.49999999999999994</c:v>
                </c:pt>
                <c:pt idx="31">
                  <c:v>0.4226182617406995</c:v>
                </c:pt>
                <c:pt idx="32">
                  <c:v>0.34202014332566888</c:v>
                </c:pt>
                <c:pt idx="33">
                  <c:v>0.25881904510252102</c:v>
                </c:pt>
                <c:pt idx="34">
                  <c:v>0.17364817766693028</c:v>
                </c:pt>
                <c:pt idx="35">
                  <c:v>8.7155742747658638E-2</c:v>
                </c:pt>
                <c:pt idx="36">
                  <c:v>1.22514845490862E-16</c:v>
                </c:pt>
                <c:pt idx="37">
                  <c:v>-8.7155742747657944E-2</c:v>
                </c:pt>
                <c:pt idx="38">
                  <c:v>-0.17364817766693047</c:v>
                </c:pt>
                <c:pt idx="39">
                  <c:v>-0.25881904510252035</c:v>
                </c:pt>
                <c:pt idx="40">
                  <c:v>-0.34202014332566866</c:v>
                </c:pt>
                <c:pt idx="41">
                  <c:v>-0.42261826174069927</c:v>
                </c:pt>
                <c:pt idx="42">
                  <c:v>-0.50000000000000011</c:v>
                </c:pt>
                <c:pt idx="43">
                  <c:v>-0.57357643635104583</c:v>
                </c:pt>
                <c:pt idx="44">
                  <c:v>-0.64278760968653925</c:v>
                </c:pt>
                <c:pt idx="45">
                  <c:v>-0.70710678118654746</c:v>
                </c:pt>
                <c:pt idx="46">
                  <c:v>-0.7660444431189779</c:v>
                </c:pt>
                <c:pt idx="47">
                  <c:v>-0.81915204428899158</c:v>
                </c:pt>
                <c:pt idx="48">
                  <c:v>-0.86602540378443837</c:v>
                </c:pt>
                <c:pt idx="49">
                  <c:v>-0.90630778703664971</c:v>
                </c:pt>
                <c:pt idx="50">
                  <c:v>-0.93969262078590821</c:v>
                </c:pt>
                <c:pt idx="51">
                  <c:v>-0.96592582628906831</c:v>
                </c:pt>
                <c:pt idx="52">
                  <c:v>-0.98480775301220802</c:v>
                </c:pt>
                <c:pt idx="53">
                  <c:v>-0.99619469809174555</c:v>
                </c:pt>
                <c:pt idx="54">
                  <c:v>-1</c:v>
                </c:pt>
                <c:pt idx="55">
                  <c:v>-0.99619469809174555</c:v>
                </c:pt>
                <c:pt idx="56">
                  <c:v>-0.98480775301220813</c:v>
                </c:pt>
                <c:pt idx="57">
                  <c:v>-0.9659258262890682</c:v>
                </c:pt>
                <c:pt idx="58">
                  <c:v>-0.93969262078590854</c:v>
                </c:pt>
                <c:pt idx="59">
                  <c:v>-0.90630778703664994</c:v>
                </c:pt>
                <c:pt idx="60">
                  <c:v>-0.8660254037844386</c:v>
                </c:pt>
                <c:pt idx="61">
                  <c:v>-0.8191520442889918</c:v>
                </c:pt>
                <c:pt idx="62">
                  <c:v>-0.76604444311897812</c:v>
                </c:pt>
                <c:pt idx="63">
                  <c:v>-0.70710678118654768</c:v>
                </c:pt>
                <c:pt idx="64">
                  <c:v>-0.64278760968653958</c:v>
                </c:pt>
                <c:pt idx="65">
                  <c:v>-0.57357643635104649</c:v>
                </c:pt>
                <c:pt idx="66">
                  <c:v>-0.50000000000000044</c:v>
                </c:pt>
                <c:pt idx="67">
                  <c:v>-0.4226182617407</c:v>
                </c:pt>
                <c:pt idx="68">
                  <c:v>-0.3420201433256686</c:v>
                </c:pt>
                <c:pt idx="69">
                  <c:v>-0.25881904510252068</c:v>
                </c:pt>
                <c:pt idx="70">
                  <c:v>-0.17364817766693127</c:v>
                </c:pt>
                <c:pt idx="71">
                  <c:v>-8.7155742747658319E-2</c:v>
                </c:pt>
                <c:pt idx="72">
                  <c:v>-2.45029690981724E-16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478816"/>
        <c:axId val="462479208"/>
      </c:scatterChart>
      <c:valAx>
        <c:axId val="462478816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479208"/>
        <c:crosses val="autoZero"/>
        <c:crossBetween val="midCat"/>
        <c:minorUnit val="1"/>
      </c:valAx>
      <c:valAx>
        <c:axId val="462479208"/>
        <c:scaling>
          <c:orientation val="minMax"/>
        </c:scaling>
        <c:delete val="0"/>
        <c:axPos val="l"/>
        <c:numFmt formatCode="General" sourceLinked="1"/>
        <c:majorTickMark val="cross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478816"/>
        <c:crosses val="autoZero"/>
        <c:crossBetween val="midCat"/>
        <c:min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0080555555555555E-2"/>
          <c:y val="9.2268518518518524E-3"/>
          <c:w val="0.94330992063492058"/>
          <c:h val="0.98154629629629631"/>
        </c:manualLayout>
      </c:layout>
      <c:scatterChart>
        <c:scatterStyle val="lineMarker"/>
        <c:varyColors val="0"/>
        <c:ser>
          <c:idx val="0"/>
          <c:order val="0"/>
          <c:tx>
            <c:strRef>
              <c:f>'420MHz'!$C$2:$D$2</c:f>
              <c:strCache>
                <c:ptCount val="1"/>
                <c:pt idx="0">
                  <c:v>C1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'420MHz'!$C$4:$C$76</c:f>
              <c:numCache>
                <c:formatCode>General</c:formatCode>
                <c:ptCount val="73"/>
                <c:pt idx="0">
                  <c:v>23.29195695149388</c:v>
                </c:pt>
                <c:pt idx="1">
                  <c:v>23.199383557383573</c:v>
                </c:pt>
                <c:pt idx="2">
                  <c:v>22.922367914479167</c:v>
                </c:pt>
                <c:pt idx="3">
                  <c:v>22.463018279089795</c:v>
                </c:pt>
                <c:pt idx="4">
                  <c:v>21.824830579303651</c:v>
                </c:pt>
                <c:pt idx="5">
                  <c:v>21.012661808864383</c:v>
                </c:pt>
                <c:pt idx="6">
                  <c:v>20.032693062515946</c:v>
                </c:pt>
                <c:pt idx="7">
                  <c:v>18.892382494139355</c:v>
                </c:pt>
                <c:pt idx="8">
                  <c:v>17.600408555698305</c:v>
                </c:pt>
                <c:pt idx="9">
                  <c:v>16.166603948979528</c:v>
                </c:pt>
                <c:pt idx="10">
                  <c:v>14.60188079279504</c:v>
                </c:pt>
                <c:pt idx="11">
                  <c:v>12.918147575169083</c:v>
                </c:pt>
                <c:pt idx="12">
                  <c:v>11.128218522553704</c:v>
                </c:pt>
                <c:pt idx="13">
                  <c:v>9.2457160758280104</c:v>
                </c:pt>
                <c:pt idx="14">
                  <c:v>7.2849672152976517</c:v>
                </c:pt>
                <c:pt idx="15">
                  <c:v>5.2608944237237871</c:v>
                </c:pt>
                <c:pt idx="16">
                  <c:v>3.1889021172188667</c:v>
                </c:pt>
                <c:pt idx="17">
                  <c:v>1.0847594083385474</c:v>
                </c:pt>
                <c:pt idx="18">
                  <c:v>-1.0355199063864784</c:v>
                </c:pt>
                <c:pt idx="19">
                  <c:v>-3.1557992211115096</c:v>
                </c:pt>
                <c:pt idx="20">
                  <c:v>-5.2599419299918235</c:v>
                </c:pt>
                <c:pt idx="21">
                  <c:v>-7.3319342364967497</c:v>
                </c:pt>
                <c:pt idx="22">
                  <c:v>-9.3560070280706089</c:v>
                </c:pt>
                <c:pt idx="23">
                  <c:v>-11.316755888600968</c:v>
                </c:pt>
                <c:pt idx="24">
                  <c:v>-13.199258335326654</c:v>
                </c:pt>
                <c:pt idx="25">
                  <c:v>-14.989187387942033</c:v>
                </c:pt>
                <c:pt idx="26">
                  <c:v>-16.672920605567999</c:v>
                </c:pt>
                <c:pt idx="27">
                  <c:v>-18.237643761752484</c:v>
                </c:pt>
                <c:pt idx="28">
                  <c:v>-19.67144836847126</c:v>
                </c:pt>
                <c:pt idx="29">
                  <c:v>-20.96342230691231</c:v>
                </c:pt>
                <c:pt idx="30">
                  <c:v>-22.103732875288905</c:v>
                </c:pt>
                <c:pt idx="31">
                  <c:v>-23.083701621637342</c:v>
                </c:pt>
                <c:pt idx="32">
                  <c:v>-23.89587039207661</c:v>
                </c:pt>
                <c:pt idx="33">
                  <c:v>-24.53405809186275</c:v>
                </c:pt>
                <c:pt idx="34">
                  <c:v>-24.993407727252126</c:v>
                </c:pt>
                <c:pt idx="35">
                  <c:v>-25.270423370156532</c:v>
                </c:pt>
                <c:pt idx="36">
                  <c:v>-25.362996764266839</c:v>
                </c:pt>
                <c:pt idx="37">
                  <c:v>-25.270423370156532</c:v>
                </c:pt>
                <c:pt idx="38">
                  <c:v>-24.993407727252126</c:v>
                </c:pt>
                <c:pt idx="39">
                  <c:v>-24.534058091862757</c:v>
                </c:pt>
                <c:pt idx="40">
                  <c:v>-23.89587039207661</c:v>
                </c:pt>
                <c:pt idx="41">
                  <c:v>-23.083701621637346</c:v>
                </c:pt>
                <c:pt idx="42">
                  <c:v>-22.103732875288902</c:v>
                </c:pt>
                <c:pt idx="43">
                  <c:v>-20.963422306912321</c:v>
                </c:pt>
                <c:pt idx="44">
                  <c:v>-19.671448368471264</c:v>
                </c:pt>
                <c:pt idx="45">
                  <c:v>-18.237643761752491</c:v>
                </c:pt>
                <c:pt idx="46">
                  <c:v>-16.672920605568002</c:v>
                </c:pt>
                <c:pt idx="47">
                  <c:v>-14.989187387942048</c:v>
                </c:pt>
                <c:pt idx="48">
                  <c:v>-13.19925833532667</c:v>
                </c:pt>
                <c:pt idx="49">
                  <c:v>-11.316755888600982</c:v>
                </c:pt>
                <c:pt idx="50">
                  <c:v>-9.3560070280706249</c:v>
                </c:pt>
                <c:pt idx="51">
                  <c:v>-7.3319342364967444</c:v>
                </c:pt>
                <c:pt idx="52">
                  <c:v>-5.2599419299918253</c:v>
                </c:pt>
                <c:pt idx="53">
                  <c:v>-3.15579922111151</c:v>
                </c:pt>
                <c:pt idx="54">
                  <c:v>-1.0355199063864844</c:v>
                </c:pt>
                <c:pt idx="55">
                  <c:v>1.0847594083385412</c:v>
                </c:pt>
                <c:pt idx="56">
                  <c:v>3.1889021172188561</c:v>
                </c:pt>
                <c:pt idx="57">
                  <c:v>5.260894423723796</c:v>
                </c:pt>
                <c:pt idx="58">
                  <c:v>7.2849672152976357</c:v>
                </c:pt>
                <c:pt idx="59">
                  <c:v>9.2457160758280139</c:v>
                </c:pt>
                <c:pt idx="60">
                  <c:v>11.128218522553704</c:v>
                </c:pt>
                <c:pt idx="61">
                  <c:v>12.91814757516908</c:v>
                </c:pt>
                <c:pt idx="62">
                  <c:v>14.601880792795038</c:v>
                </c:pt>
                <c:pt idx="63">
                  <c:v>16.166603948979521</c:v>
                </c:pt>
                <c:pt idx="64">
                  <c:v>17.600408555698301</c:v>
                </c:pt>
                <c:pt idx="65">
                  <c:v>18.892382494139351</c:v>
                </c:pt>
                <c:pt idx="66">
                  <c:v>20.032693062515939</c:v>
                </c:pt>
                <c:pt idx="67">
                  <c:v>21.012661808864376</c:v>
                </c:pt>
                <c:pt idx="68">
                  <c:v>21.824830579303651</c:v>
                </c:pt>
                <c:pt idx="69">
                  <c:v>22.463018279089795</c:v>
                </c:pt>
                <c:pt idx="70">
                  <c:v>22.922367914479164</c:v>
                </c:pt>
                <c:pt idx="71">
                  <c:v>23.199383557383573</c:v>
                </c:pt>
                <c:pt idx="72">
                  <c:v>23.29195695149388</c:v>
                </c:pt>
              </c:numCache>
            </c:numRef>
          </c:xVal>
          <c:yVal>
            <c:numRef>
              <c:f>'420MHz'!$D$4:$D$76</c:f>
              <c:numCache>
                <c:formatCode>General</c:formatCode>
                <c:ptCount val="73"/>
                <c:pt idx="0">
                  <c:v>50.7506826428273</c:v>
                </c:pt>
                <c:pt idx="1">
                  <c:v>52.870961957552325</c:v>
                </c:pt>
                <c:pt idx="2">
                  <c:v>54.975104666432642</c:v>
                </c:pt>
                <c:pt idx="3">
                  <c:v>57.047096972937567</c:v>
                </c:pt>
                <c:pt idx="4">
                  <c:v>59.071169764511431</c:v>
                </c:pt>
                <c:pt idx="5">
                  <c:v>61.03191862504179</c:v>
                </c:pt>
                <c:pt idx="6">
                  <c:v>62.914421071767478</c:v>
                </c:pt>
                <c:pt idx="7">
                  <c:v>64.704350124382856</c:v>
                </c:pt>
                <c:pt idx="8">
                  <c:v>66.388083342008812</c:v>
                </c:pt>
                <c:pt idx="9">
                  <c:v>67.952806498193297</c:v>
                </c:pt>
                <c:pt idx="10">
                  <c:v>69.386611104912078</c:v>
                </c:pt>
                <c:pt idx="11">
                  <c:v>70.678585043353138</c:v>
                </c:pt>
                <c:pt idx="12">
                  <c:v>71.818895611729715</c:v>
                </c:pt>
                <c:pt idx="13">
                  <c:v>72.798864358078163</c:v>
                </c:pt>
                <c:pt idx="14">
                  <c:v>73.611033128517434</c:v>
                </c:pt>
                <c:pt idx="15">
                  <c:v>74.249220828303578</c:v>
                </c:pt>
                <c:pt idx="16">
                  <c:v>74.708570463692951</c:v>
                </c:pt>
                <c:pt idx="17">
                  <c:v>74.985586106597353</c:v>
                </c:pt>
                <c:pt idx="18">
                  <c:v>75.078159500707656</c:v>
                </c:pt>
                <c:pt idx="19">
                  <c:v>74.985586106597353</c:v>
                </c:pt>
                <c:pt idx="20">
                  <c:v>74.708570463692951</c:v>
                </c:pt>
                <c:pt idx="21">
                  <c:v>74.249220828303578</c:v>
                </c:pt>
                <c:pt idx="22">
                  <c:v>73.611033128517434</c:v>
                </c:pt>
                <c:pt idx="23">
                  <c:v>72.798864358078163</c:v>
                </c:pt>
                <c:pt idx="24">
                  <c:v>71.818895611729729</c:v>
                </c:pt>
                <c:pt idx="25">
                  <c:v>70.678585043353138</c:v>
                </c:pt>
                <c:pt idx="26">
                  <c:v>69.386611104912078</c:v>
                </c:pt>
                <c:pt idx="27">
                  <c:v>67.952806498193311</c:v>
                </c:pt>
                <c:pt idx="28">
                  <c:v>66.388083342008827</c:v>
                </c:pt>
                <c:pt idx="29">
                  <c:v>64.70435012438287</c:v>
                </c:pt>
                <c:pt idx="30">
                  <c:v>62.914421071767478</c:v>
                </c:pt>
                <c:pt idx="31">
                  <c:v>61.03191862504179</c:v>
                </c:pt>
                <c:pt idx="32">
                  <c:v>59.071169764511431</c:v>
                </c:pt>
                <c:pt idx="33">
                  <c:v>57.047096972937574</c:v>
                </c:pt>
                <c:pt idx="34">
                  <c:v>54.975104666432642</c:v>
                </c:pt>
                <c:pt idx="35">
                  <c:v>52.870961957552339</c:v>
                </c:pt>
                <c:pt idx="36">
                  <c:v>50.7506826428273</c:v>
                </c:pt>
                <c:pt idx="37">
                  <c:v>48.630403328102275</c:v>
                </c:pt>
                <c:pt idx="38">
                  <c:v>46.526260619221951</c:v>
                </c:pt>
                <c:pt idx="39">
                  <c:v>44.454268312717041</c:v>
                </c:pt>
                <c:pt idx="40">
                  <c:v>42.430195521143176</c:v>
                </c:pt>
                <c:pt idx="41">
                  <c:v>40.469446660612817</c:v>
                </c:pt>
                <c:pt idx="42">
                  <c:v>38.586944213887115</c:v>
                </c:pt>
                <c:pt idx="43">
                  <c:v>36.797015161271744</c:v>
                </c:pt>
                <c:pt idx="44">
                  <c:v>35.113281943645781</c:v>
                </c:pt>
                <c:pt idx="45">
                  <c:v>33.548558787461296</c:v>
                </c:pt>
                <c:pt idx="46">
                  <c:v>32.114754180742523</c:v>
                </c:pt>
                <c:pt idx="47">
                  <c:v>30.822780242301469</c:v>
                </c:pt>
                <c:pt idx="48">
                  <c:v>29.682469673924881</c:v>
                </c:pt>
                <c:pt idx="49">
                  <c:v>28.702500927576445</c:v>
                </c:pt>
                <c:pt idx="50">
                  <c:v>27.890332157137173</c:v>
                </c:pt>
                <c:pt idx="51">
                  <c:v>27.252144457351026</c:v>
                </c:pt>
                <c:pt idx="52">
                  <c:v>26.792794821961653</c:v>
                </c:pt>
                <c:pt idx="53">
                  <c:v>26.515779179057247</c:v>
                </c:pt>
                <c:pt idx="54">
                  <c:v>26.423205784946941</c:v>
                </c:pt>
                <c:pt idx="55">
                  <c:v>26.515779179057247</c:v>
                </c:pt>
                <c:pt idx="56">
                  <c:v>26.79279482196165</c:v>
                </c:pt>
                <c:pt idx="57">
                  <c:v>27.252144457351029</c:v>
                </c:pt>
                <c:pt idx="58">
                  <c:v>27.890332157137166</c:v>
                </c:pt>
                <c:pt idx="59">
                  <c:v>28.702500927576438</c:v>
                </c:pt>
                <c:pt idx="60">
                  <c:v>29.682469673924878</c:v>
                </c:pt>
                <c:pt idx="61">
                  <c:v>30.822780242301466</c:v>
                </c:pt>
                <c:pt idx="62">
                  <c:v>32.114754180742509</c:v>
                </c:pt>
                <c:pt idx="63">
                  <c:v>33.548558787461289</c:v>
                </c:pt>
                <c:pt idx="64">
                  <c:v>35.113281943645774</c:v>
                </c:pt>
                <c:pt idx="65">
                  <c:v>36.79701516127173</c:v>
                </c:pt>
                <c:pt idx="66">
                  <c:v>38.586944213887108</c:v>
                </c:pt>
                <c:pt idx="67">
                  <c:v>40.469446660612796</c:v>
                </c:pt>
                <c:pt idx="68">
                  <c:v>42.430195521143176</c:v>
                </c:pt>
                <c:pt idx="69">
                  <c:v>44.454268312717033</c:v>
                </c:pt>
                <c:pt idx="70">
                  <c:v>46.526260619221929</c:v>
                </c:pt>
                <c:pt idx="71">
                  <c:v>48.630403328102268</c:v>
                </c:pt>
                <c:pt idx="72">
                  <c:v>50.750682642827293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'420MHz'!$E$2:$F$2</c:f>
              <c:strCache>
                <c:ptCount val="1"/>
                <c:pt idx="0">
                  <c:v>C2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'420MHz'!$E$4:$E$76</c:f>
              <c:numCache>
                <c:formatCode>General</c:formatCode>
                <c:ptCount val="73"/>
                <c:pt idx="0">
                  <c:v>3.9102106828817735</c:v>
                </c:pt>
                <c:pt idx="1">
                  <c:v>3.8986896621436626</c:v>
                </c:pt>
                <c:pt idx="2">
                  <c:v>3.8642142818537302</c:v>
                </c:pt>
                <c:pt idx="3">
                  <c:v>3.8070469204727857</c:v>
                </c:pt>
                <c:pt idx="4">
                  <c:v>3.7276226561395349</c:v>
                </c:pt>
                <c:pt idx="5">
                  <c:v>3.6265459554632358</c:v>
                </c:pt>
                <c:pt idx="6">
                  <c:v>3.5045860731678165</c:v>
                </c:pt>
                <c:pt idx="7">
                  <c:v>3.3626711975989334</c:v>
                </c:pt>
                <c:pt idx="8">
                  <c:v>3.2018813866502125</c:v>
                </c:pt>
                <c:pt idx="9">
                  <c:v>3.0234403478705154</c:v>
                </c:pt>
                <c:pt idx="10">
                  <c:v>2.8287061253106001</c:v>
                </c:pt>
                <c:pt idx="11">
                  <c:v>2.6191607639878862</c:v>
                </c:pt>
                <c:pt idx="12">
                  <c:v>2.3963990306289888</c:v>
                </c:pt>
                <c:pt idx="13">
                  <c:v>2.1621162765319797</c:v>
                </c:pt>
                <c:pt idx="14">
                  <c:v>1.9180955349193332</c:v>
                </c:pt>
                <c:pt idx="15">
                  <c:v>1.6661939509784731</c:v>
                </c:pt>
                <c:pt idx="16">
                  <c:v>1.4083286478655253</c:v>
                </c:pt>
                <c:pt idx="17">
                  <c:v>1.1464621362405052</c:v>
                </c:pt>
                <c:pt idx="18">
                  <c:v>0.88258737837620327</c:v>
                </c:pt>
                <c:pt idx="19">
                  <c:v>0.61871262051190068</c:v>
                </c:pt>
                <c:pt idx="20">
                  <c:v>0.35684610888688117</c:v>
                </c:pt>
                <c:pt idx="21">
                  <c:v>9.8980805773932645E-2</c:v>
                </c:pt>
                <c:pt idx="22">
                  <c:v>-0.15292077816692684</c:v>
                </c:pt>
                <c:pt idx="23">
                  <c:v>-0.39694151977957315</c:v>
                </c:pt>
                <c:pt idx="24">
                  <c:v>-0.63122427387658142</c:v>
                </c:pt>
                <c:pt idx="25">
                  <c:v>-0.85398600723547924</c:v>
                </c:pt>
                <c:pt idx="26">
                  <c:v>-1.063531368558194</c:v>
                </c:pt>
                <c:pt idx="27">
                  <c:v>-1.2582655911181091</c:v>
                </c:pt>
                <c:pt idx="28">
                  <c:v>-1.4367066298978062</c:v>
                </c:pt>
                <c:pt idx="29">
                  <c:v>-1.5974964408465271</c:v>
                </c:pt>
                <c:pt idx="30">
                  <c:v>-1.7394113164154101</c:v>
                </c:pt>
                <c:pt idx="31">
                  <c:v>-1.8613711987108295</c:v>
                </c:pt>
                <c:pt idx="32">
                  <c:v>-1.9624478993871286</c:v>
                </c:pt>
                <c:pt idx="33">
                  <c:v>-2.0418721637203792</c:v>
                </c:pt>
                <c:pt idx="34">
                  <c:v>-2.0990395251013236</c:v>
                </c:pt>
                <c:pt idx="35">
                  <c:v>-2.1335149053912561</c:v>
                </c:pt>
                <c:pt idx="36">
                  <c:v>-2.145035926129367</c:v>
                </c:pt>
                <c:pt idx="37">
                  <c:v>-2.1335149053912561</c:v>
                </c:pt>
                <c:pt idx="38">
                  <c:v>-2.0990395251013236</c:v>
                </c:pt>
                <c:pt idx="39">
                  <c:v>-2.0418721637203801</c:v>
                </c:pt>
                <c:pt idx="40">
                  <c:v>-1.9624478993871286</c:v>
                </c:pt>
                <c:pt idx="41">
                  <c:v>-1.8613711987108299</c:v>
                </c:pt>
                <c:pt idx="42">
                  <c:v>-1.7394113164154097</c:v>
                </c:pt>
                <c:pt idx="43">
                  <c:v>-1.5974964408465284</c:v>
                </c:pt>
                <c:pt idx="44">
                  <c:v>-1.4367066298978066</c:v>
                </c:pt>
                <c:pt idx="45">
                  <c:v>-1.2582655911181095</c:v>
                </c:pt>
                <c:pt idx="46">
                  <c:v>-1.0635313685581944</c:v>
                </c:pt>
                <c:pt idx="47">
                  <c:v>-0.85398600723548079</c:v>
                </c:pt>
                <c:pt idx="48">
                  <c:v>-0.63122427387658342</c:v>
                </c:pt>
                <c:pt idx="49">
                  <c:v>-0.39694151977957493</c:v>
                </c:pt>
                <c:pt idx="50">
                  <c:v>-0.15292077816692884</c:v>
                </c:pt>
                <c:pt idx="51">
                  <c:v>9.8980805773933311E-2</c:v>
                </c:pt>
                <c:pt idx="52">
                  <c:v>0.35684610888688106</c:v>
                </c:pt>
                <c:pt idx="53">
                  <c:v>0.61871262051190057</c:v>
                </c:pt>
                <c:pt idx="54">
                  <c:v>0.88258737837620249</c:v>
                </c:pt>
                <c:pt idx="55">
                  <c:v>1.1464621362405043</c:v>
                </c:pt>
                <c:pt idx="56">
                  <c:v>1.4083286478655239</c:v>
                </c:pt>
                <c:pt idx="57">
                  <c:v>1.6661939509784744</c:v>
                </c:pt>
                <c:pt idx="58">
                  <c:v>1.9180955349193312</c:v>
                </c:pt>
                <c:pt idx="59">
                  <c:v>2.1621162765319797</c:v>
                </c:pt>
                <c:pt idx="60">
                  <c:v>2.3963990306289888</c:v>
                </c:pt>
                <c:pt idx="61">
                  <c:v>2.6191607639878862</c:v>
                </c:pt>
                <c:pt idx="62">
                  <c:v>2.8287061253105996</c:v>
                </c:pt>
                <c:pt idx="63">
                  <c:v>3.0234403478705145</c:v>
                </c:pt>
                <c:pt idx="64">
                  <c:v>3.2018813866502116</c:v>
                </c:pt>
                <c:pt idx="65">
                  <c:v>3.3626711975989334</c:v>
                </c:pt>
                <c:pt idx="66">
                  <c:v>3.5045860731678156</c:v>
                </c:pt>
                <c:pt idx="67">
                  <c:v>3.6265459554632349</c:v>
                </c:pt>
                <c:pt idx="68">
                  <c:v>3.7276226561395349</c:v>
                </c:pt>
                <c:pt idx="69">
                  <c:v>3.8070469204727857</c:v>
                </c:pt>
                <c:pt idx="70">
                  <c:v>3.8642142818537293</c:v>
                </c:pt>
                <c:pt idx="71">
                  <c:v>3.8986896621436626</c:v>
                </c:pt>
                <c:pt idx="72">
                  <c:v>3.9102106828817735</c:v>
                </c:pt>
              </c:numCache>
            </c:numRef>
          </c:xVal>
          <c:yVal>
            <c:numRef>
              <c:f>'420MHz'!$F$4:$F$76</c:f>
              <c:numCache>
                <c:formatCode>General</c:formatCode>
                <c:ptCount val="73"/>
                <c:pt idx="0">
                  <c:v>3.1202689172795499</c:v>
                </c:pt>
                <c:pt idx="1">
                  <c:v>3.3841436751438523</c:v>
                </c:pt>
                <c:pt idx="2">
                  <c:v>3.6460101867688719</c:v>
                </c:pt>
                <c:pt idx="3">
                  <c:v>3.9038754898818198</c:v>
                </c:pt>
                <c:pt idx="4">
                  <c:v>4.15577707382268</c:v>
                </c:pt>
                <c:pt idx="5">
                  <c:v>4.3997978154353259</c:v>
                </c:pt>
                <c:pt idx="6">
                  <c:v>4.634080569532335</c:v>
                </c:pt>
                <c:pt idx="7">
                  <c:v>4.8568423028912324</c:v>
                </c:pt>
                <c:pt idx="8">
                  <c:v>5.0663876642139467</c:v>
                </c:pt>
                <c:pt idx="9">
                  <c:v>5.2611218867738625</c:v>
                </c:pt>
                <c:pt idx="10">
                  <c:v>5.4395629255535596</c:v>
                </c:pt>
                <c:pt idx="11">
                  <c:v>5.6003527365022805</c:v>
                </c:pt>
                <c:pt idx="12">
                  <c:v>5.7422676120711627</c:v>
                </c:pt>
                <c:pt idx="13">
                  <c:v>5.8642274943665829</c:v>
                </c:pt>
                <c:pt idx="14">
                  <c:v>5.9653041950428811</c:v>
                </c:pt>
                <c:pt idx="15">
                  <c:v>6.0447284593761328</c:v>
                </c:pt>
                <c:pt idx="16">
                  <c:v>6.1018958207570773</c:v>
                </c:pt>
                <c:pt idx="17">
                  <c:v>6.1363712010470088</c:v>
                </c:pt>
                <c:pt idx="18">
                  <c:v>6.1478922217851206</c:v>
                </c:pt>
                <c:pt idx="19">
                  <c:v>6.1363712010470088</c:v>
                </c:pt>
                <c:pt idx="20">
                  <c:v>6.1018958207570773</c:v>
                </c:pt>
                <c:pt idx="21">
                  <c:v>6.0447284593761328</c:v>
                </c:pt>
                <c:pt idx="22">
                  <c:v>5.9653041950428811</c:v>
                </c:pt>
                <c:pt idx="23">
                  <c:v>5.8642274943665829</c:v>
                </c:pt>
                <c:pt idx="24">
                  <c:v>5.7422676120711635</c:v>
                </c:pt>
                <c:pt idx="25">
                  <c:v>5.6003527365022814</c:v>
                </c:pt>
                <c:pt idx="26">
                  <c:v>5.4395629255535596</c:v>
                </c:pt>
                <c:pt idx="27">
                  <c:v>5.2611218867738625</c:v>
                </c:pt>
                <c:pt idx="28">
                  <c:v>5.0663876642139476</c:v>
                </c:pt>
                <c:pt idx="29">
                  <c:v>4.8568423028912342</c:v>
                </c:pt>
                <c:pt idx="30">
                  <c:v>4.634080569532335</c:v>
                </c:pt>
                <c:pt idx="31">
                  <c:v>4.3997978154353268</c:v>
                </c:pt>
                <c:pt idx="32">
                  <c:v>4.15577707382268</c:v>
                </c:pt>
                <c:pt idx="33">
                  <c:v>3.9038754898818206</c:v>
                </c:pt>
                <c:pt idx="34">
                  <c:v>3.6460101867688719</c:v>
                </c:pt>
                <c:pt idx="35">
                  <c:v>3.3841436751438536</c:v>
                </c:pt>
                <c:pt idx="36">
                  <c:v>3.1202689172795504</c:v>
                </c:pt>
                <c:pt idx="37">
                  <c:v>2.8563941594152484</c:v>
                </c:pt>
                <c:pt idx="38">
                  <c:v>2.5945276477902275</c:v>
                </c:pt>
                <c:pt idx="39">
                  <c:v>2.336662344677281</c:v>
                </c:pt>
                <c:pt idx="40">
                  <c:v>2.0847607607364202</c:v>
                </c:pt>
                <c:pt idx="41">
                  <c:v>1.8407400191237739</c:v>
                </c:pt>
                <c:pt idx="42">
                  <c:v>1.6064572650267643</c:v>
                </c:pt>
                <c:pt idx="43">
                  <c:v>1.3836955316678676</c:v>
                </c:pt>
                <c:pt idx="44">
                  <c:v>1.1741501703451533</c:v>
                </c:pt>
                <c:pt idx="45">
                  <c:v>0.97941594778523777</c:v>
                </c:pt>
                <c:pt idx="46">
                  <c:v>0.80097490900554069</c:v>
                </c:pt>
                <c:pt idx="47">
                  <c:v>0.64018509805681978</c:v>
                </c:pt>
                <c:pt idx="48">
                  <c:v>0.49827022248793762</c:v>
                </c:pt>
                <c:pt idx="49">
                  <c:v>0.37631034019251786</c:v>
                </c:pt>
                <c:pt idx="50">
                  <c:v>0.27523363951621871</c:v>
                </c:pt>
                <c:pt idx="51">
                  <c:v>0.19580937518296748</c:v>
                </c:pt>
                <c:pt idx="52">
                  <c:v>0.13864201380202301</c:v>
                </c:pt>
                <c:pt idx="53">
                  <c:v>0.10416663351209055</c:v>
                </c:pt>
                <c:pt idx="54">
                  <c:v>9.2645612773979646E-2</c:v>
                </c:pt>
                <c:pt idx="55">
                  <c:v>0.10416663351209055</c:v>
                </c:pt>
                <c:pt idx="56">
                  <c:v>0.13864201380202301</c:v>
                </c:pt>
                <c:pt idx="57">
                  <c:v>0.19580937518296793</c:v>
                </c:pt>
                <c:pt idx="58">
                  <c:v>0.27523363951621782</c:v>
                </c:pt>
                <c:pt idx="59">
                  <c:v>0.37631034019251741</c:v>
                </c:pt>
                <c:pt idx="60">
                  <c:v>0.49827022248793718</c:v>
                </c:pt>
                <c:pt idx="61">
                  <c:v>0.64018509805681933</c:v>
                </c:pt>
                <c:pt idx="62">
                  <c:v>0.8009749090055398</c:v>
                </c:pt>
                <c:pt idx="63">
                  <c:v>0.97941594778523733</c:v>
                </c:pt>
                <c:pt idx="64">
                  <c:v>1.1741501703451522</c:v>
                </c:pt>
                <c:pt idx="65">
                  <c:v>1.3836955316678656</c:v>
                </c:pt>
                <c:pt idx="66">
                  <c:v>1.6064572650267634</c:v>
                </c:pt>
                <c:pt idx="67">
                  <c:v>1.8407400191237717</c:v>
                </c:pt>
                <c:pt idx="68">
                  <c:v>2.0847607607364207</c:v>
                </c:pt>
                <c:pt idx="69">
                  <c:v>2.3366623446772801</c:v>
                </c:pt>
                <c:pt idx="70">
                  <c:v>2.5945276477902253</c:v>
                </c:pt>
                <c:pt idx="71">
                  <c:v>2.8563941594152471</c:v>
                </c:pt>
                <c:pt idx="72">
                  <c:v>3.120268917279549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'420MHz'!$G$2:$H$2</c:f>
              <c:strCache>
                <c:ptCount val="1"/>
                <c:pt idx="0">
                  <c:v>Smith</c:v>
                </c:pt>
              </c:strCache>
            </c:strRef>
          </c:tx>
          <c:spPr>
            <a:ln w="952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'420MHz'!$G$4:$G$76</c:f>
              <c:numCache>
                <c:formatCode>General</c:formatCode>
                <c:ptCount val="73"/>
                <c:pt idx="0">
                  <c:v>1</c:v>
                </c:pt>
                <c:pt idx="1">
                  <c:v>0.99619469809174555</c:v>
                </c:pt>
                <c:pt idx="2">
                  <c:v>0.98480775301220802</c:v>
                </c:pt>
                <c:pt idx="3">
                  <c:v>0.96592582628906831</c:v>
                </c:pt>
                <c:pt idx="4">
                  <c:v>0.93969262078590843</c:v>
                </c:pt>
                <c:pt idx="5">
                  <c:v>0.90630778703664994</c:v>
                </c:pt>
                <c:pt idx="6">
                  <c:v>0.86602540378443871</c:v>
                </c:pt>
                <c:pt idx="7">
                  <c:v>0.8191520442889918</c:v>
                </c:pt>
                <c:pt idx="8">
                  <c:v>0.76604444311897801</c:v>
                </c:pt>
                <c:pt idx="9">
                  <c:v>0.70710678118654757</c:v>
                </c:pt>
                <c:pt idx="10">
                  <c:v>0.64278760968653936</c:v>
                </c:pt>
                <c:pt idx="11">
                  <c:v>0.57357643635104616</c:v>
                </c:pt>
                <c:pt idx="12">
                  <c:v>0.50000000000000011</c:v>
                </c:pt>
                <c:pt idx="13">
                  <c:v>0.42261826174069944</c:v>
                </c:pt>
                <c:pt idx="14">
                  <c:v>0.34202014332566882</c:v>
                </c:pt>
                <c:pt idx="15">
                  <c:v>0.25881904510252074</c:v>
                </c:pt>
                <c:pt idx="16">
                  <c:v>0.17364817766693041</c:v>
                </c:pt>
                <c:pt idx="17">
                  <c:v>8.7155742747658138E-2</c:v>
                </c:pt>
                <c:pt idx="18">
                  <c:v>6.1257422745431001E-17</c:v>
                </c:pt>
                <c:pt idx="19">
                  <c:v>-8.7155742747658235E-2</c:v>
                </c:pt>
                <c:pt idx="20">
                  <c:v>-0.1736481776669303</c:v>
                </c:pt>
                <c:pt idx="21">
                  <c:v>-0.25881904510252085</c:v>
                </c:pt>
                <c:pt idx="22">
                  <c:v>-0.34202014332566871</c:v>
                </c:pt>
                <c:pt idx="23">
                  <c:v>-0.42261826174069933</c:v>
                </c:pt>
                <c:pt idx="24">
                  <c:v>-0.49999999999999978</c:v>
                </c:pt>
                <c:pt idx="25">
                  <c:v>-0.57357643635104583</c:v>
                </c:pt>
                <c:pt idx="26">
                  <c:v>-0.64278760968653936</c:v>
                </c:pt>
                <c:pt idx="27">
                  <c:v>-0.70710678118654746</c:v>
                </c:pt>
                <c:pt idx="28">
                  <c:v>-0.7660444431189779</c:v>
                </c:pt>
                <c:pt idx="29">
                  <c:v>-0.81915204428899158</c:v>
                </c:pt>
                <c:pt idx="30">
                  <c:v>-0.86602540378443871</c:v>
                </c:pt>
                <c:pt idx="31">
                  <c:v>-0.90630778703664994</c:v>
                </c:pt>
                <c:pt idx="32">
                  <c:v>-0.93969262078590832</c:v>
                </c:pt>
                <c:pt idx="33">
                  <c:v>-0.9659258262890682</c:v>
                </c:pt>
                <c:pt idx="34">
                  <c:v>-0.98480775301220802</c:v>
                </c:pt>
                <c:pt idx="35">
                  <c:v>-0.99619469809174555</c:v>
                </c:pt>
                <c:pt idx="36">
                  <c:v>-1</c:v>
                </c:pt>
                <c:pt idx="37">
                  <c:v>-0.99619469809174555</c:v>
                </c:pt>
                <c:pt idx="38">
                  <c:v>-0.98480775301220802</c:v>
                </c:pt>
                <c:pt idx="39">
                  <c:v>-0.96592582628906842</c:v>
                </c:pt>
                <c:pt idx="40">
                  <c:v>-0.93969262078590843</c:v>
                </c:pt>
                <c:pt idx="41">
                  <c:v>-0.90630778703665005</c:v>
                </c:pt>
                <c:pt idx="42">
                  <c:v>-0.8660254037844386</c:v>
                </c:pt>
                <c:pt idx="43">
                  <c:v>-0.81915204428899202</c:v>
                </c:pt>
                <c:pt idx="44">
                  <c:v>-0.76604444311897801</c:v>
                </c:pt>
                <c:pt idx="45">
                  <c:v>-0.70710678118654768</c:v>
                </c:pt>
                <c:pt idx="46">
                  <c:v>-0.64278760968653947</c:v>
                </c:pt>
                <c:pt idx="47">
                  <c:v>-0.57357643635104638</c:v>
                </c:pt>
                <c:pt idx="48">
                  <c:v>-0.50000000000000044</c:v>
                </c:pt>
                <c:pt idx="49">
                  <c:v>-0.42261826174069994</c:v>
                </c:pt>
                <c:pt idx="50">
                  <c:v>-0.34202014332566938</c:v>
                </c:pt>
                <c:pt idx="51">
                  <c:v>-0.25881904510252063</c:v>
                </c:pt>
                <c:pt idx="52">
                  <c:v>-0.17364817766693033</c:v>
                </c:pt>
                <c:pt idx="53">
                  <c:v>-8.7155742747658249E-2</c:v>
                </c:pt>
                <c:pt idx="54">
                  <c:v>-1.83772268236293E-16</c:v>
                </c:pt>
                <c:pt idx="55">
                  <c:v>8.7155742747657888E-2</c:v>
                </c:pt>
                <c:pt idx="56">
                  <c:v>0.17364817766692997</c:v>
                </c:pt>
                <c:pt idx="57">
                  <c:v>0.25881904510252113</c:v>
                </c:pt>
                <c:pt idx="58">
                  <c:v>0.34202014332566816</c:v>
                </c:pt>
                <c:pt idx="59">
                  <c:v>0.42261826174069961</c:v>
                </c:pt>
                <c:pt idx="60">
                  <c:v>0.50000000000000011</c:v>
                </c:pt>
                <c:pt idx="61">
                  <c:v>0.57357643635104605</c:v>
                </c:pt>
                <c:pt idx="62">
                  <c:v>0.64278760968653925</c:v>
                </c:pt>
                <c:pt idx="63">
                  <c:v>0.70710678118654735</c:v>
                </c:pt>
                <c:pt idx="64">
                  <c:v>0.76604444311897779</c:v>
                </c:pt>
                <c:pt idx="65">
                  <c:v>0.81915204428899158</c:v>
                </c:pt>
                <c:pt idx="66">
                  <c:v>0.86602540378443837</c:v>
                </c:pt>
                <c:pt idx="67">
                  <c:v>0.90630778703664971</c:v>
                </c:pt>
                <c:pt idx="68">
                  <c:v>0.93969262078590843</c:v>
                </c:pt>
                <c:pt idx="69">
                  <c:v>0.96592582628906831</c:v>
                </c:pt>
                <c:pt idx="70">
                  <c:v>0.98480775301220791</c:v>
                </c:pt>
                <c:pt idx="71">
                  <c:v>0.99619469809174555</c:v>
                </c:pt>
                <c:pt idx="72">
                  <c:v>1</c:v>
                </c:pt>
              </c:numCache>
            </c:numRef>
          </c:xVal>
          <c:yVal>
            <c:numRef>
              <c:f>'420MHz'!$H$4:$H$76</c:f>
              <c:numCache>
                <c:formatCode>General</c:formatCode>
                <c:ptCount val="73"/>
                <c:pt idx="0">
                  <c:v>0</c:v>
                </c:pt>
                <c:pt idx="1">
                  <c:v>8.7155742747658166E-2</c:v>
                </c:pt>
                <c:pt idx="2">
                  <c:v>0.17364817766693033</c:v>
                </c:pt>
                <c:pt idx="3">
                  <c:v>0.25881904510252074</c:v>
                </c:pt>
                <c:pt idx="4">
                  <c:v>0.34202014332566871</c:v>
                </c:pt>
                <c:pt idx="5">
                  <c:v>0.42261826174069944</c:v>
                </c:pt>
                <c:pt idx="6">
                  <c:v>0.49999999999999994</c:v>
                </c:pt>
                <c:pt idx="7">
                  <c:v>0.57357643635104605</c:v>
                </c:pt>
                <c:pt idx="8">
                  <c:v>0.64278760968653925</c:v>
                </c:pt>
                <c:pt idx="9">
                  <c:v>0.70710678118654746</c:v>
                </c:pt>
                <c:pt idx="10">
                  <c:v>0.76604444311897801</c:v>
                </c:pt>
                <c:pt idx="11">
                  <c:v>0.8191520442889918</c:v>
                </c:pt>
                <c:pt idx="12">
                  <c:v>0.8660254037844386</c:v>
                </c:pt>
                <c:pt idx="13">
                  <c:v>0.90630778703664994</c:v>
                </c:pt>
                <c:pt idx="14">
                  <c:v>0.93969262078590832</c:v>
                </c:pt>
                <c:pt idx="15">
                  <c:v>0.96592582628906831</c:v>
                </c:pt>
                <c:pt idx="16">
                  <c:v>0.98480775301220802</c:v>
                </c:pt>
                <c:pt idx="17">
                  <c:v>0.99619469809174555</c:v>
                </c:pt>
                <c:pt idx="18">
                  <c:v>1</c:v>
                </c:pt>
                <c:pt idx="19">
                  <c:v>0.99619469809174555</c:v>
                </c:pt>
                <c:pt idx="20">
                  <c:v>0.98480775301220802</c:v>
                </c:pt>
                <c:pt idx="21">
                  <c:v>0.96592582628906831</c:v>
                </c:pt>
                <c:pt idx="22">
                  <c:v>0.93969262078590843</c:v>
                </c:pt>
                <c:pt idx="23">
                  <c:v>0.90630778703665005</c:v>
                </c:pt>
                <c:pt idx="24">
                  <c:v>0.86602540378443871</c:v>
                </c:pt>
                <c:pt idx="25">
                  <c:v>0.81915204428899202</c:v>
                </c:pt>
                <c:pt idx="26">
                  <c:v>0.76604444311897801</c:v>
                </c:pt>
                <c:pt idx="27">
                  <c:v>0.70710678118654757</c:v>
                </c:pt>
                <c:pt idx="28">
                  <c:v>0.64278760968653947</c:v>
                </c:pt>
                <c:pt idx="29">
                  <c:v>0.57357643635104638</c:v>
                </c:pt>
                <c:pt idx="30">
                  <c:v>0.49999999999999994</c:v>
                </c:pt>
                <c:pt idx="31">
                  <c:v>0.4226182617406995</c:v>
                </c:pt>
                <c:pt idx="32">
                  <c:v>0.34202014332566888</c:v>
                </c:pt>
                <c:pt idx="33">
                  <c:v>0.25881904510252102</c:v>
                </c:pt>
                <c:pt idx="34">
                  <c:v>0.17364817766693028</c:v>
                </c:pt>
                <c:pt idx="35">
                  <c:v>8.7155742747658638E-2</c:v>
                </c:pt>
                <c:pt idx="36">
                  <c:v>1.22514845490862E-16</c:v>
                </c:pt>
                <c:pt idx="37">
                  <c:v>-8.7155742747657944E-2</c:v>
                </c:pt>
                <c:pt idx="38">
                  <c:v>-0.17364817766693047</c:v>
                </c:pt>
                <c:pt idx="39">
                  <c:v>-0.25881904510252035</c:v>
                </c:pt>
                <c:pt idx="40">
                  <c:v>-0.34202014332566866</c:v>
                </c:pt>
                <c:pt idx="41">
                  <c:v>-0.42261826174069927</c:v>
                </c:pt>
                <c:pt idx="42">
                  <c:v>-0.50000000000000011</c:v>
                </c:pt>
                <c:pt idx="43">
                  <c:v>-0.57357643635104583</c:v>
                </c:pt>
                <c:pt idx="44">
                  <c:v>-0.64278760968653925</c:v>
                </c:pt>
                <c:pt idx="45">
                  <c:v>-0.70710678118654746</c:v>
                </c:pt>
                <c:pt idx="46">
                  <c:v>-0.7660444431189779</c:v>
                </c:pt>
                <c:pt idx="47">
                  <c:v>-0.81915204428899158</c:v>
                </c:pt>
                <c:pt idx="48">
                  <c:v>-0.86602540378443837</c:v>
                </c:pt>
                <c:pt idx="49">
                  <c:v>-0.90630778703664971</c:v>
                </c:pt>
                <c:pt idx="50">
                  <c:v>-0.93969262078590821</c:v>
                </c:pt>
                <c:pt idx="51">
                  <c:v>-0.96592582628906831</c:v>
                </c:pt>
                <c:pt idx="52">
                  <c:v>-0.98480775301220802</c:v>
                </c:pt>
                <c:pt idx="53">
                  <c:v>-0.99619469809174555</c:v>
                </c:pt>
                <c:pt idx="54">
                  <c:v>-1</c:v>
                </c:pt>
                <c:pt idx="55">
                  <c:v>-0.99619469809174555</c:v>
                </c:pt>
                <c:pt idx="56">
                  <c:v>-0.98480775301220813</c:v>
                </c:pt>
                <c:pt idx="57">
                  <c:v>-0.9659258262890682</c:v>
                </c:pt>
                <c:pt idx="58">
                  <c:v>-0.93969262078590854</c:v>
                </c:pt>
                <c:pt idx="59">
                  <c:v>-0.90630778703664994</c:v>
                </c:pt>
                <c:pt idx="60">
                  <c:v>-0.8660254037844386</c:v>
                </c:pt>
                <c:pt idx="61">
                  <c:v>-0.8191520442889918</c:v>
                </c:pt>
                <c:pt idx="62">
                  <c:v>-0.76604444311897812</c:v>
                </c:pt>
                <c:pt idx="63">
                  <c:v>-0.70710678118654768</c:v>
                </c:pt>
                <c:pt idx="64">
                  <c:v>-0.64278760968653958</c:v>
                </c:pt>
                <c:pt idx="65">
                  <c:v>-0.57357643635104649</c:v>
                </c:pt>
                <c:pt idx="66">
                  <c:v>-0.50000000000000044</c:v>
                </c:pt>
                <c:pt idx="67">
                  <c:v>-0.4226182617407</c:v>
                </c:pt>
                <c:pt idx="68">
                  <c:v>-0.3420201433256686</c:v>
                </c:pt>
                <c:pt idx="69">
                  <c:v>-0.25881904510252068</c:v>
                </c:pt>
                <c:pt idx="70">
                  <c:v>-0.17364817766693127</c:v>
                </c:pt>
                <c:pt idx="71">
                  <c:v>-8.7155742747658319E-2</c:v>
                </c:pt>
                <c:pt idx="72">
                  <c:v>-2.45029690981724E-16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479992"/>
        <c:axId val="462482344"/>
      </c:scatterChart>
      <c:valAx>
        <c:axId val="46247999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482344"/>
        <c:crosses val="autoZero"/>
        <c:crossBetween val="midCat"/>
        <c:minorUnit val="1"/>
      </c:valAx>
      <c:valAx>
        <c:axId val="462482344"/>
        <c:scaling>
          <c:orientation val="minMax"/>
        </c:scaling>
        <c:delete val="0"/>
        <c:axPos val="l"/>
        <c:numFmt formatCode="General" sourceLinked="1"/>
        <c:majorTickMark val="cross"/>
        <c:minorTickMark val="cross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479992"/>
        <c:crosses val="autoZero"/>
        <c:crossBetween val="midCat"/>
        <c:min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56028</xdr:colOff>
      <xdr:row>199</xdr:row>
      <xdr:rowOff>112058</xdr:rowOff>
    </xdr:from>
    <xdr:to>
      <xdr:col>21</xdr:col>
      <xdr:colOff>168087</xdr:colOff>
      <xdr:row>246</xdr:row>
      <xdr:rowOff>145676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400050</xdr:colOff>
      <xdr:row>200</xdr:row>
      <xdr:rowOff>133350</xdr:rowOff>
    </xdr:from>
    <xdr:to>
      <xdr:col>23</xdr:col>
      <xdr:colOff>542925</xdr:colOff>
      <xdr:row>203</xdr:row>
      <xdr:rowOff>76200</xdr:rowOff>
    </xdr:to>
    <xdr:sp macro="" textlink="">
      <xdr:nvSpPr>
        <xdr:cNvPr id="3" name="四角形吹き出し 2"/>
        <xdr:cNvSpPr/>
      </xdr:nvSpPr>
      <xdr:spPr>
        <a:xfrm>
          <a:off x="16402050" y="3028950"/>
          <a:ext cx="1514475" cy="457200"/>
        </a:xfrm>
        <a:prstGeom prst="wedgeRectCallout">
          <a:avLst>
            <a:gd name="adj1" fmla="val -18360"/>
            <a:gd name="adj2" fmla="val -12445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B1&gt;0</a:t>
          </a:r>
          <a:r>
            <a:rPr kumimoji="1" lang="ja-JP" altLang="en-US" sz="1100"/>
            <a:t>なので</a:t>
          </a:r>
          <a:r>
            <a:rPr kumimoji="1" lang="en-US" altLang="ja-JP" sz="1100"/>
            <a:t>K-</a:t>
          </a:r>
          <a:r>
            <a:rPr kumimoji="1" lang="ja-JP" altLang="en-US" sz="1100"/>
            <a:t>√</a:t>
          </a:r>
          <a:r>
            <a:rPr kumimoji="1" lang="en-US" altLang="ja-JP" sz="1100"/>
            <a:t>(k^2-1)</a:t>
          </a:r>
          <a:r>
            <a:rPr kumimoji="1" lang="ja-JP" altLang="en-US" sz="1100"/>
            <a:t>のみ計算しています</a:t>
          </a:r>
        </a:p>
      </xdr:txBody>
    </xdr:sp>
    <xdr:clientData/>
  </xdr:twoCellAnchor>
  <xdr:twoCellAnchor>
    <xdr:from>
      <xdr:col>26</xdr:col>
      <xdr:colOff>352425</xdr:colOff>
      <xdr:row>200</xdr:row>
      <xdr:rowOff>9526</xdr:rowOff>
    </xdr:from>
    <xdr:to>
      <xdr:col>30</xdr:col>
      <xdr:colOff>657225</xdr:colOff>
      <xdr:row>205</xdr:row>
      <xdr:rowOff>28576</xdr:rowOff>
    </xdr:to>
    <xdr:sp macro="" textlink="">
      <xdr:nvSpPr>
        <xdr:cNvPr id="4" name="右矢印吹き出し 3"/>
        <xdr:cNvSpPr/>
      </xdr:nvSpPr>
      <xdr:spPr>
        <a:xfrm>
          <a:off x="19783425" y="2905126"/>
          <a:ext cx="3048000" cy="876300"/>
        </a:xfrm>
        <a:prstGeom prst="rightArrowCallout">
          <a:avLst>
            <a:gd name="adj1" fmla="val 25000"/>
            <a:gd name="adj2" fmla="val 25000"/>
            <a:gd name="adj3" fmla="val 25000"/>
            <a:gd name="adj4" fmla="val 4122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en-US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Stability circle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は</a:t>
          </a:r>
          <a:r>
            <a:rPr kumimoji="1" lang="en-US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No20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で解説します。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66676</xdr:colOff>
      <xdr:row>1</xdr:row>
      <xdr:rowOff>120817</xdr:rowOff>
    </xdr:from>
    <xdr:to>
      <xdr:col>16</xdr:col>
      <xdr:colOff>586540</xdr:colOff>
      <xdr:row>46</xdr:row>
      <xdr:rowOff>105276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48</xdr:row>
      <xdr:rowOff>0</xdr:rowOff>
    </xdr:from>
    <xdr:to>
      <xdr:col>16</xdr:col>
      <xdr:colOff>218885</xdr:colOff>
      <xdr:row>92</xdr:row>
      <xdr:rowOff>145154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2"/>
  <sheetViews>
    <sheetView topLeftCell="A205" workbookViewId="0">
      <selection activeCell="B17" sqref="B17"/>
    </sheetView>
  </sheetViews>
  <sheetFormatPr defaultRowHeight="13.5"/>
  <sheetData>
    <row r="1" spans="1:10">
      <c r="A1" t="s">
        <v>0</v>
      </c>
      <c r="B1" t="s">
        <v>62</v>
      </c>
      <c r="C1" t="s">
        <v>63</v>
      </c>
      <c r="D1" t="s">
        <v>64</v>
      </c>
      <c r="E1" t="s">
        <v>65</v>
      </c>
    </row>
    <row r="2" spans="1:10">
      <c r="A2" t="s">
        <v>0</v>
      </c>
      <c r="B2" t="s">
        <v>66</v>
      </c>
      <c r="C2" t="s">
        <v>67</v>
      </c>
      <c r="D2" s="15">
        <v>40399</v>
      </c>
      <c r="E2" s="16">
        <v>0.45181712962962961</v>
      </c>
    </row>
    <row r="3" spans="1:10">
      <c r="A3" t="s">
        <v>0</v>
      </c>
      <c r="B3" t="s">
        <v>68</v>
      </c>
    </row>
    <row r="4" spans="1:10">
      <c r="A4" t="s">
        <v>0</v>
      </c>
      <c r="B4" t="s">
        <v>69</v>
      </c>
      <c r="C4" t="s">
        <v>70</v>
      </c>
      <c r="D4" t="s">
        <v>71</v>
      </c>
      <c r="E4" t="s">
        <v>72</v>
      </c>
      <c r="F4" t="s">
        <v>73</v>
      </c>
    </row>
    <row r="5" spans="1:10">
      <c r="A5" t="s">
        <v>0</v>
      </c>
      <c r="B5" t="s">
        <v>74</v>
      </c>
    </row>
    <row r="6" spans="1:10">
      <c r="A6" t="s">
        <v>0</v>
      </c>
      <c r="B6" t="s">
        <v>75</v>
      </c>
      <c r="C6" t="s">
        <v>67</v>
      </c>
      <c r="D6" t="s">
        <v>76</v>
      </c>
      <c r="E6">
        <v>19</v>
      </c>
      <c r="F6" s="16">
        <v>0.41460648148148144</v>
      </c>
      <c r="G6">
        <v>2010</v>
      </c>
    </row>
    <row r="7" spans="1:10">
      <c r="A7" t="s">
        <v>0</v>
      </c>
      <c r="B7" t="s">
        <v>77</v>
      </c>
      <c r="C7" t="s">
        <v>78</v>
      </c>
      <c r="D7">
        <v>2</v>
      </c>
    </row>
    <row r="8" spans="1:10">
      <c r="A8" t="s">
        <v>0</v>
      </c>
      <c r="B8" t="s">
        <v>77</v>
      </c>
      <c r="C8" t="s">
        <v>79</v>
      </c>
      <c r="D8">
        <v>4.9950000000000001</v>
      </c>
    </row>
    <row r="9" spans="1:10">
      <c r="A9" t="s">
        <v>0</v>
      </c>
      <c r="B9" t="s">
        <v>77</v>
      </c>
      <c r="C9" t="s">
        <v>80</v>
      </c>
      <c r="D9">
        <v>0.80230000000000001</v>
      </c>
    </row>
    <row r="10" spans="1:10">
      <c r="A10" t="s">
        <v>0</v>
      </c>
      <c r="B10" t="s">
        <v>77</v>
      </c>
      <c r="C10" t="s">
        <v>81</v>
      </c>
      <c r="D10">
        <v>1.44E-2</v>
      </c>
    </row>
    <row r="11" spans="1:10">
      <c r="A11" t="s">
        <v>0</v>
      </c>
      <c r="B11" t="s">
        <v>82</v>
      </c>
      <c r="C11" t="s">
        <v>83</v>
      </c>
      <c r="D11" t="s">
        <v>73</v>
      </c>
      <c r="E11" t="s">
        <v>84</v>
      </c>
      <c r="F11" t="s">
        <v>85</v>
      </c>
      <c r="G11" t="s">
        <v>86</v>
      </c>
      <c r="H11" t="s">
        <v>87</v>
      </c>
      <c r="I11" t="s">
        <v>88</v>
      </c>
    </row>
    <row r="12" spans="1:10">
      <c r="A12" t="s">
        <v>0</v>
      </c>
      <c r="B12" t="s">
        <v>89</v>
      </c>
      <c r="C12" t="s">
        <v>90</v>
      </c>
      <c r="D12" t="s">
        <v>91</v>
      </c>
      <c r="E12" t="s">
        <v>64</v>
      </c>
      <c r="F12" t="s">
        <v>92</v>
      </c>
    </row>
    <row r="13" spans="1:10">
      <c r="A13" t="s">
        <v>0</v>
      </c>
      <c r="B13" t="s">
        <v>93</v>
      </c>
      <c r="C13" t="s">
        <v>94</v>
      </c>
      <c r="D13" t="s">
        <v>95</v>
      </c>
    </row>
    <row r="14" spans="1:10">
      <c r="A14" t="s">
        <v>0</v>
      </c>
      <c r="B14" t="s">
        <v>96</v>
      </c>
      <c r="C14" t="s">
        <v>97</v>
      </c>
    </row>
    <row r="15" spans="1:10">
      <c r="A15" t="s">
        <v>1</v>
      </c>
      <c r="B15" t="s">
        <v>98</v>
      </c>
      <c r="C15" t="s">
        <v>2</v>
      </c>
      <c r="D15" t="s">
        <v>3</v>
      </c>
      <c r="E15" t="s">
        <v>4</v>
      </c>
      <c r="F15">
        <v>50</v>
      </c>
    </row>
    <row r="16" spans="1:10">
      <c r="A16" t="s">
        <v>0</v>
      </c>
      <c r="B16" t="s">
        <v>99</v>
      </c>
      <c r="C16" t="s">
        <v>100</v>
      </c>
      <c r="D16" t="s">
        <v>101</v>
      </c>
      <c r="E16" t="s">
        <v>102</v>
      </c>
      <c r="F16" t="s">
        <v>103</v>
      </c>
      <c r="G16" t="s">
        <v>104</v>
      </c>
      <c r="H16" t="s">
        <v>105</v>
      </c>
      <c r="I16" t="s">
        <v>106</v>
      </c>
      <c r="J16" t="s">
        <v>107</v>
      </c>
    </row>
    <row r="17" spans="2:10">
      <c r="B17">
        <v>40</v>
      </c>
      <c r="C17">
        <v>0.95254000000000005</v>
      </c>
      <c r="D17">
        <v>-1.87</v>
      </c>
      <c r="E17">
        <v>14.422000000000001</v>
      </c>
      <c r="F17">
        <v>178.17</v>
      </c>
      <c r="G17">
        <v>1.7826999999999999E-3</v>
      </c>
      <c r="H17">
        <v>87.43</v>
      </c>
      <c r="I17">
        <v>0.99787999999999999</v>
      </c>
      <c r="J17">
        <v>-1.19</v>
      </c>
    </row>
    <row r="18" spans="2:10">
      <c r="B18">
        <v>50</v>
      </c>
      <c r="C18">
        <v>0.9486</v>
      </c>
      <c r="D18">
        <v>-3.13</v>
      </c>
      <c r="E18">
        <v>14.596</v>
      </c>
      <c r="F18">
        <v>176.44</v>
      </c>
      <c r="G18">
        <v>1.4599000000000001E-3</v>
      </c>
      <c r="H18">
        <v>96.21</v>
      </c>
      <c r="I18">
        <v>0.99787000000000003</v>
      </c>
      <c r="J18">
        <v>-1.53</v>
      </c>
    </row>
    <row r="19" spans="2:10">
      <c r="B19">
        <v>60</v>
      </c>
      <c r="C19">
        <v>0.95055999999999996</v>
      </c>
      <c r="D19">
        <v>-2.7</v>
      </c>
      <c r="E19">
        <v>14.254</v>
      </c>
      <c r="F19">
        <v>177.61</v>
      </c>
      <c r="G19">
        <v>2.5920000000000001E-3</v>
      </c>
      <c r="H19">
        <v>95.36</v>
      </c>
      <c r="I19">
        <v>0.99831999999999999</v>
      </c>
      <c r="J19">
        <v>-1.81</v>
      </c>
    </row>
    <row r="20" spans="2:10">
      <c r="B20">
        <v>70</v>
      </c>
      <c r="C20">
        <v>0.95408000000000004</v>
      </c>
      <c r="D20">
        <v>-3.4</v>
      </c>
      <c r="E20">
        <v>14.39</v>
      </c>
      <c r="F20">
        <v>177.17</v>
      </c>
      <c r="G20">
        <v>3.1115000000000001E-3</v>
      </c>
      <c r="H20">
        <v>87.75</v>
      </c>
      <c r="I20">
        <v>0.99836000000000003</v>
      </c>
      <c r="J20">
        <v>-2.13</v>
      </c>
    </row>
    <row r="21" spans="2:10">
      <c r="B21">
        <v>80</v>
      </c>
      <c r="C21">
        <v>0.95269000000000004</v>
      </c>
      <c r="D21">
        <v>-3.98</v>
      </c>
      <c r="E21">
        <v>14.398999999999999</v>
      </c>
      <c r="F21">
        <v>176.77</v>
      </c>
      <c r="G21">
        <v>3.5211000000000001E-3</v>
      </c>
      <c r="H21">
        <v>87.15</v>
      </c>
      <c r="I21">
        <v>0.99836999999999998</v>
      </c>
      <c r="J21">
        <v>-2.4700000000000002</v>
      </c>
    </row>
    <row r="22" spans="2:10">
      <c r="B22">
        <v>90</v>
      </c>
      <c r="C22">
        <v>0.95384000000000002</v>
      </c>
      <c r="D22">
        <v>-4.47</v>
      </c>
      <c r="E22">
        <v>14.416</v>
      </c>
      <c r="F22">
        <v>176.4</v>
      </c>
      <c r="G22">
        <v>3.9226E-3</v>
      </c>
      <c r="H22">
        <v>87.63</v>
      </c>
      <c r="I22">
        <v>0.99805999999999995</v>
      </c>
      <c r="J22">
        <v>-2.8</v>
      </c>
    </row>
    <row r="23" spans="2:10">
      <c r="B23">
        <v>100</v>
      </c>
      <c r="C23">
        <v>0.95450000000000002</v>
      </c>
      <c r="D23">
        <v>-4.8899999999999997</v>
      </c>
      <c r="E23">
        <v>14.388</v>
      </c>
      <c r="F23">
        <v>176.28</v>
      </c>
      <c r="G23">
        <v>4.2931000000000002E-3</v>
      </c>
      <c r="H23">
        <v>87.21</v>
      </c>
      <c r="I23">
        <v>0.99777000000000005</v>
      </c>
      <c r="J23">
        <v>-3.12</v>
      </c>
    </row>
    <row r="24" spans="2:10">
      <c r="B24">
        <v>120</v>
      </c>
      <c r="C24">
        <v>0.95274000000000003</v>
      </c>
      <c r="D24">
        <v>-5.94</v>
      </c>
      <c r="E24">
        <v>14.385999999999999</v>
      </c>
      <c r="F24">
        <v>175.38</v>
      </c>
      <c r="G24">
        <v>5.3125999999999998E-3</v>
      </c>
      <c r="H24">
        <v>86.08</v>
      </c>
      <c r="I24">
        <v>0.99739</v>
      </c>
      <c r="J24">
        <v>-3.76</v>
      </c>
    </row>
    <row r="25" spans="2:10">
      <c r="B25">
        <v>140</v>
      </c>
      <c r="C25">
        <v>0.95306999999999997</v>
      </c>
      <c r="D25">
        <v>-6.89</v>
      </c>
      <c r="E25">
        <v>14.388</v>
      </c>
      <c r="F25">
        <v>174.65</v>
      </c>
      <c r="G25">
        <v>6.2134E-3</v>
      </c>
      <c r="H25">
        <v>85.67</v>
      </c>
      <c r="I25">
        <v>0.99692999999999998</v>
      </c>
      <c r="J25">
        <v>-4.41</v>
      </c>
    </row>
    <row r="26" spans="2:10">
      <c r="B26">
        <v>160</v>
      </c>
      <c r="C26">
        <v>0.95211999999999997</v>
      </c>
      <c r="D26">
        <v>-7.84</v>
      </c>
      <c r="E26">
        <v>14.343999999999999</v>
      </c>
      <c r="F26">
        <v>173.99</v>
      </c>
      <c r="G26">
        <v>7.0749999999999997E-3</v>
      </c>
      <c r="H26">
        <v>84.96</v>
      </c>
      <c r="I26">
        <v>0.99604999999999999</v>
      </c>
      <c r="J26">
        <v>-5.04</v>
      </c>
    </row>
    <row r="27" spans="2:10">
      <c r="B27">
        <v>180</v>
      </c>
      <c r="C27">
        <v>0.95237000000000005</v>
      </c>
      <c r="D27">
        <v>-8.7899999999999991</v>
      </c>
      <c r="E27">
        <v>14.32</v>
      </c>
      <c r="F27">
        <v>173.25</v>
      </c>
      <c r="G27">
        <v>7.9763999999999998E-3</v>
      </c>
      <c r="H27">
        <v>83.94</v>
      </c>
      <c r="I27">
        <v>0.99548999999999999</v>
      </c>
      <c r="J27">
        <v>-5.68</v>
      </c>
    </row>
    <row r="28" spans="2:10">
      <c r="B28">
        <v>200</v>
      </c>
      <c r="C28">
        <v>0.95094999999999996</v>
      </c>
      <c r="D28">
        <v>-9.82</v>
      </c>
      <c r="E28">
        <v>14.313000000000001</v>
      </c>
      <c r="F28">
        <v>172.45</v>
      </c>
      <c r="G28">
        <v>8.7781999999999999E-3</v>
      </c>
      <c r="H28">
        <v>84.03</v>
      </c>
      <c r="I28">
        <v>0.99470999999999998</v>
      </c>
      <c r="J28">
        <v>-6.31</v>
      </c>
    </row>
    <row r="29" spans="2:10">
      <c r="B29">
        <v>220</v>
      </c>
      <c r="C29">
        <v>0.95045999999999997</v>
      </c>
      <c r="D29">
        <v>-10.8</v>
      </c>
      <c r="E29">
        <v>14.35</v>
      </c>
      <c r="F29">
        <v>171.55</v>
      </c>
      <c r="G29">
        <v>9.7386E-3</v>
      </c>
      <c r="H29">
        <v>83.64</v>
      </c>
      <c r="I29">
        <v>0.99356</v>
      </c>
      <c r="J29">
        <v>-6.94</v>
      </c>
    </row>
    <row r="30" spans="2:10">
      <c r="B30">
        <v>240</v>
      </c>
      <c r="C30">
        <v>0.94860999999999995</v>
      </c>
      <c r="D30">
        <v>-11.79</v>
      </c>
      <c r="E30">
        <v>14.332000000000001</v>
      </c>
      <c r="F30">
        <v>170.76</v>
      </c>
      <c r="G30">
        <v>1.0591E-2</v>
      </c>
      <c r="H30">
        <v>82.72</v>
      </c>
      <c r="I30">
        <v>0.99238000000000004</v>
      </c>
      <c r="J30">
        <v>-7.57</v>
      </c>
    </row>
    <row r="31" spans="2:10">
      <c r="B31">
        <v>260</v>
      </c>
      <c r="C31">
        <v>0.94842000000000004</v>
      </c>
      <c r="D31">
        <v>-12.76</v>
      </c>
      <c r="E31">
        <v>14.304</v>
      </c>
      <c r="F31">
        <v>169.86</v>
      </c>
      <c r="G31">
        <v>1.1464E-2</v>
      </c>
      <c r="H31">
        <v>82.28</v>
      </c>
      <c r="I31">
        <v>0.99136999999999997</v>
      </c>
      <c r="J31">
        <v>-8.1999999999999993</v>
      </c>
    </row>
    <row r="32" spans="2:10">
      <c r="B32">
        <v>280</v>
      </c>
      <c r="C32">
        <v>0.94659000000000004</v>
      </c>
      <c r="D32">
        <v>-13.73</v>
      </c>
      <c r="E32">
        <v>14.316000000000001</v>
      </c>
      <c r="F32">
        <v>169.14</v>
      </c>
      <c r="G32">
        <v>1.2288E-2</v>
      </c>
      <c r="H32">
        <v>81.680000000000007</v>
      </c>
      <c r="I32">
        <v>0.99021000000000003</v>
      </c>
      <c r="J32">
        <v>-8.84</v>
      </c>
    </row>
    <row r="33" spans="2:10">
      <c r="B33">
        <v>300</v>
      </c>
      <c r="C33">
        <v>0.94755</v>
      </c>
      <c r="D33">
        <v>-14.76</v>
      </c>
      <c r="E33">
        <v>14.282</v>
      </c>
      <c r="F33">
        <v>168.55</v>
      </c>
      <c r="G33">
        <v>1.3141E-2</v>
      </c>
      <c r="H33">
        <v>80.81</v>
      </c>
      <c r="I33">
        <v>0.98907999999999996</v>
      </c>
      <c r="J33">
        <v>-9.44</v>
      </c>
    </row>
    <row r="34" spans="2:10">
      <c r="B34">
        <v>320</v>
      </c>
      <c r="C34">
        <v>0.94530999999999998</v>
      </c>
      <c r="D34">
        <v>-15.66</v>
      </c>
      <c r="E34">
        <v>14.259</v>
      </c>
      <c r="F34">
        <v>167.82</v>
      </c>
      <c r="G34">
        <v>1.4083999999999999E-2</v>
      </c>
      <c r="H34">
        <v>80.290000000000006</v>
      </c>
      <c r="I34">
        <v>0.98760999999999999</v>
      </c>
      <c r="J34">
        <v>-10.07</v>
      </c>
    </row>
    <row r="35" spans="2:10">
      <c r="B35">
        <v>340</v>
      </c>
      <c r="C35">
        <v>0.94447999999999999</v>
      </c>
      <c r="D35">
        <v>-16.600000000000001</v>
      </c>
      <c r="E35">
        <v>14.241</v>
      </c>
      <c r="F35">
        <v>167</v>
      </c>
      <c r="G35">
        <v>1.4859000000000001E-2</v>
      </c>
      <c r="H35">
        <v>79.77</v>
      </c>
      <c r="I35">
        <v>0.98607999999999996</v>
      </c>
      <c r="J35">
        <v>-10.7</v>
      </c>
    </row>
    <row r="36" spans="2:10">
      <c r="B36">
        <v>360</v>
      </c>
      <c r="C36">
        <v>0.94360999999999995</v>
      </c>
      <c r="D36">
        <v>-17.600000000000001</v>
      </c>
      <c r="E36">
        <v>14.212999999999999</v>
      </c>
      <c r="F36">
        <v>166.28</v>
      </c>
      <c r="G36">
        <v>1.5685999999999999E-2</v>
      </c>
      <c r="H36">
        <v>79.02</v>
      </c>
      <c r="I36">
        <v>0.98470999999999997</v>
      </c>
      <c r="J36">
        <v>-11.32</v>
      </c>
    </row>
    <row r="37" spans="2:10">
      <c r="B37">
        <v>380</v>
      </c>
      <c r="C37">
        <v>0.94176000000000004</v>
      </c>
      <c r="D37">
        <v>-18.55</v>
      </c>
      <c r="E37">
        <v>14.178000000000001</v>
      </c>
      <c r="F37">
        <v>165.47</v>
      </c>
      <c r="G37">
        <v>1.6622000000000001E-2</v>
      </c>
      <c r="H37">
        <v>78.72</v>
      </c>
      <c r="I37">
        <v>0.98280000000000001</v>
      </c>
      <c r="J37">
        <v>-11.94</v>
      </c>
    </row>
    <row r="38" spans="2:10">
      <c r="B38">
        <v>400</v>
      </c>
      <c r="C38">
        <v>0.94123999999999997</v>
      </c>
      <c r="D38">
        <v>-19.55</v>
      </c>
      <c r="E38">
        <v>14.218</v>
      </c>
      <c r="F38">
        <v>164.93</v>
      </c>
      <c r="G38">
        <v>1.7471E-2</v>
      </c>
      <c r="H38">
        <v>78.11</v>
      </c>
      <c r="I38">
        <v>0.98123000000000005</v>
      </c>
      <c r="J38">
        <v>-12.55</v>
      </c>
    </row>
    <row r="39" spans="2:10">
      <c r="B39">
        <v>420</v>
      </c>
      <c r="C39">
        <v>0.94076000000000004</v>
      </c>
      <c r="D39">
        <v>-20.53</v>
      </c>
      <c r="E39">
        <v>14.167</v>
      </c>
      <c r="F39">
        <v>164.03</v>
      </c>
      <c r="G39">
        <v>1.822E-2</v>
      </c>
      <c r="H39">
        <v>77.290000000000006</v>
      </c>
      <c r="I39">
        <v>0.97963</v>
      </c>
      <c r="J39">
        <v>-13.16</v>
      </c>
    </row>
    <row r="40" spans="2:10">
      <c r="B40">
        <v>440</v>
      </c>
      <c r="C40">
        <v>0.93898000000000004</v>
      </c>
      <c r="D40">
        <v>-21.49</v>
      </c>
      <c r="E40">
        <v>14.138</v>
      </c>
      <c r="F40">
        <v>163.36000000000001</v>
      </c>
      <c r="G40">
        <v>1.9177E-2</v>
      </c>
      <c r="H40">
        <v>76.959999999999994</v>
      </c>
      <c r="I40">
        <v>0.97792000000000001</v>
      </c>
      <c r="J40">
        <v>-13.78</v>
      </c>
    </row>
    <row r="41" spans="2:10">
      <c r="B41">
        <v>460</v>
      </c>
      <c r="C41">
        <v>0.93669000000000002</v>
      </c>
      <c r="D41">
        <v>-22.41</v>
      </c>
      <c r="E41">
        <v>14.106999999999999</v>
      </c>
      <c r="F41">
        <v>162.58000000000001</v>
      </c>
      <c r="G41">
        <v>1.9935000000000001E-2</v>
      </c>
      <c r="H41">
        <v>76.41</v>
      </c>
      <c r="I41">
        <v>0.97599999999999998</v>
      </c>
      <c r="J41">
        <v>-14.4</v>
      </c>
    </row>
    <row r="42" spans="2:10">
      <c r="B42">
        <v>480</v>
      </c>
      <c r="C42">
        <v>0.93427000000000004</v>
      </c>
      <c r="D42">
        <v>-23.45</v>
      </c>
      <c r="E42">
        <v>14.082000000000001</v>
      </c>
      <c r="F42">
        <v>161.77000000000001</v>
      </c>
      <c r="G42">
        <v>2.0764000000000001E-2</v>
      </c>
      <c r="H42">
        <v>75.77</v>
      </c>
      <c r="I42">
        <v>0.97424999999999995</v>
      </c>
      <c r="J42">
        <v>-15.02</v>
      </c>
    </row>
    <row r="43" spans="2:10">
      <c r="B43">
        <v>500</v>
      </c>
      <c r="C43">
        <v>0.93272999999999995</v>
      </c>
      <c r="D43">
        <v>-24.39</v>
      </c>
      <c r="E43">
        <v>14.032</v>
      </c>
      <c r="F43">
        <v>161.1</v>
      </c>
      <c r="G43">
        <v>2.1554E-2</v>
      </c>
      <c r="H43">
        <v>75.25</v>
      </c>
      <c r="I43">
        <v>0.97202</v>
      </c>
      <c r="J43">
        <v>-15.63</v>
      </c>
    </row>
    <row r="44" spans="2:10">
      <c r="B44">
        <v>550</v>
      </c>
      <c r="C44">
        <v>0.92842000000000002</v>
      </c>
      <c r="D44">
        <v>-26.73</v>
      </c>
      <c r="E44">
        <v>13.967000000000001</v>
      </c>
      <c r="F44">
        <v>159.26</v>
      </c>
      <c r="G44">
        <v>2.3695000000000001E-2</v>
      </c>
      <c r="H44">
        <v>73.69</v>
      </c>
      <c r="I44">
        <v>0.96633000000000002</v>
      </c>
      <c r="J44">
        <v>-17.16</v>
      </c>
    </row>
    <row r="45" spans="2:10">
      <c r="B45">
        <v>600</v>
      </c>
      <c r="C45">
        <v>0.92386999999999997</v>
      </c>
      <c r="D45">
        <v>-29.07</v>
      </c>
      <c r="E45">
        <v>13.882</v>
      </c>
      <c r="F45">
        <v>157.44</v>
      </c>
      <c r="G45">
        <v>2.5610000000000001E-2</v>
      </c>
      <c r="H45">
        <v>72.260000000000005</v>
      </c>
      <c r="I45">
        <v>0.96026</v>
      </c>
      <c r="J45">
        <v>-18.64</v>
      </c>
    </row>
    <row r="46" spans="2:10">
      <c r="B46">
        <v>650</v>
      </c>
      <c r="C46">
        <v>0.92047999999999996</v>
      </c>
      <c r="D46">
        <v>-31.42</v>
      </c>
      <c r="E46">
        <v>13.798999999999999</v>
      </c>
      <c r="F46">
        <v>155.78</v>
      </c>
      <c r="G46">
        <v>2.7601000000000001E-2</v>
      </c>
      <c r="H46">
        <v>70.819999999999993</v>
      </c>
      <c r="I46">
        <v>0.95420000000000005</v>
      </c>
      <c r="J46">
        <v>-20.13</v>
      </c>
    </row>
    <row r="47" spans="2:10">
      <c r="B47">
        <v>700</v>
      </c>
      <c r="C47">
        <v>0.91495000000000004</v>
      </c>
      <c r="D47">
        <v>-33.729999999999997</v>
      </c>
      <c r="E47">
        <v>13.695</v>
      </c>
      <c r="F47">
        <v>153.96</v>
      </c>
      <c r="G47">
        <v>2.9520000000000001E-2</v>
      </c>
      <c r="H47">
        <v>69.37</v>
      </c>
      <c r="I47">
        <v>0.94710000000000005</v>
      </c>
      <c r="J47">
        <v>-21.63</v>
      </c>
    </row>
    <row r="48" spans="2:10">
      <c r="B48">
        <v>750</v>
      </c>
      <c r="C48">
        <v>0.90849999999999997</v>
      </c>
      <c r="D48">
        <v>-36.130000000000003</v>
      </c>
      <c r="E48">
        <v>13.593999999999999</v>
      </c>
      <c r="F48">
        <v>152.16999999999999</v>
      </c>
      <c r="G48">
        <v>3.1389E-2</v>
      </c>
      <c r="H48">
        <v>68.099999999999994</v>
      </c>
      <c r="I48">
        <v>0.93962999999999997</v>
      </c>
      <c r="J48">
        <v>-23.03</v>
      </c>
    </row>
    <row r="49" spans="2:10">
      <c r="B49">
        <v>800</v>
      </c>
      <c r="C49">
        <v>0.90380000000000005</v>
      </c>
      <c r="D49">
        <v>-38.39</v>
      </c>
      <c r="E49">
        <v>13.5</v>
      </c>
      <c r="F49">
        <v>150.44</v>
      </c>
      <c r="G49">
        <v>3.3194000000000001E-2</v>
      </c>
      <c r="H49">
        <v>66.709999999999994</v>
      </c>
      <c r="I49">
        <v>0.93262</v>
      </c>
      <c r="J49">
        <v>-24.47</v>
      </c>
    </row>
    <row r="50" spans="2:10">
      <c r="B50">
        <v>850</v>
      </c>
      <c r="C50">
        <v>0.89676</v>
      </c>
      <c r="D50">
        <v>-40.58</v>
      </c>
      <c r="E50">
        <v>13.368</v>
      </c>
      <c r="F50">
        <v>148.63999999999999</v>
      </c>
      <c r="G50">
        <v>3.4955E-2</v>
      </c>
      <c r="H50">
        <v>65.349999999999994</v>
      </c>
      <c r="I50">
        <v>0.92501999999999995</v>
      </c>
      <c r="J50">
        <v>-25.88</v>
      </c>
    </row>
    <row r="51" spans="2:10">
      <c r="B51">
        <v>900</v>
      </c>
      <c r="C51">
        <v>0.89197000000000004</v>
      </c>
      <c r="D51">
        <v>-42.92</v>
      </c>
      <c r="E51">
        <v>13.27</v>
      </c>
      <c r="F51">
        <v>146.94</v>
      </c>
      <c r="G51">
        <v>3.6797999999999997E-2</v>
      </c>
      <c r="H51">
        <v>64.05</v>
      </c>
      <c r="I51">
        <v>0.91710000000000003</v>
      </c>
      <c r="J51">
        <v>-27.28</v>
      </c>
    </row>
    <row r="52" spans="2:10">
      <c r="B52">
        <v>950</v>
      </c>
      <c r="C52">
        <v>0.88490000000000002</v>
      </c>
      <c r="D52">
        <v>-45.17</v>
      </c>
      <c r="E52">
        <v>13.143000000000001</v>
      </c>
      <c r="F52">
        <v>145.22</v>
      </c>
      <c r="G52">
        <v>3.8456999999999998E-2</v>
      </c>
      <c r="H52">
        <v>62.69</v>
      </c>
      <c r="I52">
        <v>0.90883000000000003</v>
      </c>
      <c r="J52">
        <v>-28.67</v>
      </c>
    </row>
    <row r="53" spans="2:10">
      <c r="B53">
        <v>1000</v>
      </c>
      <c r="C53">
        <v>0.87899000000000005</v>
      </c>
      <c r="D53">
        <v>-47.39</v>
      </c>
      <c r="E53">
        <v>13.042</v>
      </c>
      <c r="F53">
        <v>143.6</v>
      </c>
      <c r="G53">
        <v>4.0115999999999999E-2</v>
      </c>
      <c r="H53">
        <v>61.37</v>
      </c>
      <c r="I53">
        <v>0.90100000000000002</v>
      </c>
      <c r="J53">
        <v>-30.03</v>
      </c>
    </row>
    <row r="54" spans="2:10">
      <c r="B54">
        <v>1050</v>
      </c>
      <c r="C54">
        <v>0.87268000000000001</v>
      </c>
      <c r="D54">
        <v>-49.5</v>
      </c>
      <c r="E54">
        <v>12.93</v>
      </c>
      <c r="F54">
        <v>141.97999999999999</v>
      </c>
      <c r="G54">
        <v>4.1749000000000001E-2</v>
      </c>
      <c r="H54">
        <v>60.16</v>
      </c>
      <c r="I54">
        <v>0.89248000000000005</v>
      </c>
      <c r="J54">
        <v>-31.4</v>
      </c>
    </row>
    <row r="55" spans="2:10">
      <c r="B55">
        <v>1100</v>
      </c>
      <c r="C55">
        <v>0.86741000000000001</v>
      </c>
      <c r="D55">
        <v>-51.73</v>
      </c>
      <c r="E55">
        <v>12.798</v>
      </c>
      <c r="F55">
        <v>140.37</v>
      </c>
      <c r="G55">
        <v>4.3237999999999999E-2</v>
      </c>
      <c r="H55">
        <v>58.94</v>
      </c>
      <c r="I55">
        <v>0.88356000000000001</v>
      </c>
      <c r="J55">
        <v>-32.700000000000003</v>
      </c>
    </row>
    <row r="56" spans="2:10">
      <c r="B56">
        <v>1150</v>
      </c>
      <c r="C56">
        <v>0.86004999999999998</v>
      </c>
      <c r="D56">
        <v>-53.88</v>
      </c>
      <c r="E56">
        <v>12.673999999999999</v>
      </c>
      <c r="F56">
        <v>138.76</v>
      </c>
      <c r="G56">
        <v>4.4783000000000003E-2</v>
      </c>
      <c r="H56">
        <v>57.81</v>
      </c>
      <c r="I56">
        <v>0.87490999999999997</v>
      </c>
      <c r="J56">
        <v>-33.96</v>
      </c>
    </row>
    <row r="57" spans="2:10">
      <c r="B57">
        <v>1200</v>
      </c>
      <c r="C57">
        <v>0.85311999999999999</v>
      </c>
      <c r="D57">
        <v>-55.89</v>
      </c>
      <c r="E57">
        <v>12.545999999999999</v>
      </c>
      <c r="F57">
        <v>137.19</v>
      </c>
      <c r="G57">
        <v>4.6307000000000001E-2</v>
      </c>
      <c r="H57">
        <v>56.52</v>
      </c>
      <c r="I57">
        <v>0.86584000000000005</v>
      </c>
      <c r="J57">
        <v>-35.28</v>
      </c>
    </row>
    <row r="58" spans="2:10">
      <c r="B58">
        <v>1250</v>
      </c>
      <c r="C58">
        <v>0.84621999999999997</v>
      </c>
      <c r="D58">
        <v>-58.11</v>
      </c>
      <c r="E58">
        <v>12.425000000000001</v>
      </c>
      <c r="F58">
        <v>135.57</v>
      </c>
      <c r="G58">
        <v>4.7746999999999998E-2</v>
      </c>
      <c r="H58">
        <v>55.29</v>
      </c>
      <c r="I58">
        <v>0.85663</v>
      </c>
      <c r="J58">
        <v>-36.57</v>
      </c>
    </row>
    <row r="59" spans="2:10">
      <c r="B59">
        <v>1300</v>
      </c>
      <c r="C59">
        <v>0.83972999999999998</v>
      </c>
      <c r="D59">
        <v>-60.17</v>
      </c>
      <c r="E59">
        <v>12.278</v>
      </c>
      <c r="F59">
        <v>134.09</v>
      </c>
      <c r="G59">
        <v>4.9105999999999997E-2</v>
      </c>
      <c r="H59">
        <v>54.07</v>
      </c>
      <c r="I59">
        <v>0.84753000000000001</v>
      </c>
      <c r="J59">
        <v>-37.81</v>
      </c>
    </row>
    <row r="60" spans="2:10">
      <c r="B60">
        <v>1350</v>
      </c>
      <c r="C60">
        <v>0.83367000000000002</v>
      </c>
      <c r="D60">
        <v>-62.3</v>
      </c>
      <c r="E60">
        <v>12.167</v>
      </c>
      <c r="F60">
        <v>132.54</v>
      </c>
      <c r="G60">
        <v>5.0435000000000001E-2</v>
      </c>
      <c r="H60">
        <v>52.94</v>
      </c>
      <c r="I60">
        <v>0.83816000000000002</v>
      </c>
      <c r="J60">
        <v>-39.06</v>
      </c>
    </row>
    <row r="61" spans="2:10">
      <c r="B61">
        <v>1400</v>
      </c>
      <c r="C61">
        <v>0.82577999999999996</v>
      </c>
      <c r="D61">
        <v>-64.260000000000005</v>
      </c>
      <c r="E61">
        <v>12.034000000000001</v>
      </c>
      <c r="F61">
        <v>131.03</v>
      </c>
      <c r="G61">
        <v>5.1769999999999997E-2</v>
      </c>
      <c r="H61">
        <v>51.88</v>
      </c>
      <c r="I61">
        <v>0.82901000000000002</v>
      </c>
      <c r="J61">
        <v>-40.29</v>
      </c>
    </row>
    <row r="62" spans="2:10">
      <c r="B62">
        <v>1450</v>
      </c>
      <c r="C62">
        <v>0.81840999999999997</v>
      </c>
      <c r="D62">
        <v>-66.44</v>
      </c>
      <c r="E62">
        <v>11.906000000000001</v>
      </c>
      <c r="F62">
        <v>129.46</v>
      </c>
      <c r="G62">
        <v>5.3020999999999999E-2</v>
      </c>
      <c r="H62">
        <v>50.67</v>
      </c>
      <c r="I62">
        <v>0.81979000000000002</v>
      </c>
      <c r="J62">
        <v>-41.5</v>
      </c>
    </row>
    <row r="63" spans="2:10">
      <c r="B63">
        <v>1500</v>
      </c>
      <c r="C63">
        <v>0.81135000000000002</v>
      </c>
      <c r="D63">
        <v>-68.37</v>
      </c>
      <c r="E63">
        <v>11.760999999999999</v>
      </c>
      <c r="F63">
        <v>128.03</v>
      </c>
      <c r="G63">
        <v>5.4300000000000001E-2</v>
      </c>
      <c r="H63">
        <v>49.64</v>
      </c>
      <c r="I63">
        <v>0.81018999999999997</v>
      </c>
      <c r="J63">
        <v>-42.65</v>
      </c>
    </row>
    <row r="64" spans="2:10">
      <c r="B64">
        <v>1550</v>
      </c>
      <c r="C64">
        <v>0.80678000000000005</v>
      </c>
      <c r="D64">
        <v>-70.39</v>
      </c>
      <c r="E64">
        <v>11.643000000000001</v>
      </c>
      <c r="F64">
        <v>126.65</v>
      </c>
      <c r="G64">
        <v>5.5384000000000003E-2</v>
      </c>
      <c r="H64">
        <v>48.56</v>
      </c>
      <c r="I64">
        <v>0.80127000000000004</v>
      </c>
      <c r="J64">
        <v>-43.78</v>
      </c>
    </row>
    <row r="65" spans="2:10">
      <c r="B65">
        <v>1600</v>
      </c>
      <c r="C65">
        <v>0.79808000000000001</v>
      </c>
      <c r="D65">
        <v>-72.39</v>
      </c>
      <c r="E65">
        <v>11.502000000000001</v>
      </c>
      <c r="F65">
        <v>125.14</v>
      </c>
      <c r="G65">
        <v>5.6522000000000003E-2</v>
      </c>
      <c r="H65">
        <v>47.49</v>
      </c>
      <c r="I65">
        <v>0.79176999999999997</v>
      </c>
      <c r="J65">
        <v>-44.97</v>
      </c>
    </row>
    <row r="66" spans="2:10">
      <c r="B66">
        <v>1650</v>
      </c>
      <c r="C66">
        <v>0.79125000000000001</v>
      </c>
      <c r="D66">
        <v>-74.28</v>
      </c>
      <c r="E66">
        <v>11.366</v>
      </c>
      <c r="F66">
        <v>123.79</v>
      </c>
      <c r="G66">
        <v>5.7598000000000003E-2</v>
      </c>
      <c r="H66">
        <v>46.45</v>
      </c>
      <c r="I66">
        <v>0.78198000000000001</v>
      </c>
      <c r="J66">
        <v>-46.11</v>
      </c>
    </row>
    <row r="67" spans="2:10">
      <c r="B67">
        <v>1700</v>
      </c>
      <c r="C67">
        <v>0.78400999999999998</v>
      </c>
      <c r="D67">
        <v>-76.23</v>
      </c>
      <c r="E67">
        <v>11.239000000000001</v>
      </c>
      <c r="F67">
        <v>122.32</v>
      </c>
      <c r="G67">
        <v>5.8474999999999999E-2</v>
      </c>
      <c r="H67">
        <v>45.49</v>
      </c>
      <c r="I67">
        <v>0.77234999999999998</v>
      </c>
      <c r="J67">
        <v>-47.18</v>
      </c>
    </row>
    <row r="68" spans="2:10">
      <c r="B68">
        <v>1750</v>
      </c>
      <c r="C68">
        <v>0.77715999999999996</v>
      </c>
      <c r="D68">
        <v>-78.14</v>
      </c>
      <c r="E68">
        <v>11.101000000000001</v>
      </c>
      <c r="F68">
        <v>120.92</v>
      </c>
      <c r="G68">
        <v>5.9572E-2</v>
      </c>
      <c r="H68">
        <v>44.44</v>
      </c>
      <c r="I68">
        <v>0.76329999999999998</v>
      </c>
      <c r="J68">
        <v>-48.29</v>
      </c>
    </row>
    <row r="69" spans="2:10">
      <c r="B69">
        <v>1800</v>
      </c>
      <c r="C69">
        <v>0.77200000000000002</v>
      </c>
      <c r="D69">
        <v>-80.08</v>
      </c>
      <c r="E69">
        <v>10.981</v>
      </c>
      <c r="F69">
        <v>119.58</v>
      </c>
      <c r="G69">
        <v>6.0457999999999998E-2</v>
      </c>
      <c r="H69">
        <v>43.44</v>
      </c>
      <c r="I69">
        <v>0.75412000000000001</v>
      </c>
      <c r="J69">
        <v>-49.31</v>
      </c>
    </row>
    <row r="70" spans="2:10">
      <c r="B70">
        <v>1850</v>
      </c>
      <c r="C70">
        <v>0.76576</v>
      </c>
      <c r="D70">
        <v>-81.93</v>
      </c>
      <c r="E70">
        <v>10.845000000000001</v>
      </c>
      <c r="F70">
        <v>118.24</v>
      </c>
      <c r="G70">
        <v>6.1449999999999998E-2</v>
      </c>
      <c r="H70">
        <v>42.52</v>
      </c>
      <c r="I70">
        <v>0.74455000000000005</v>
      </c>
      <c r="J70">
        <v>-50.42</v>
      </c>
    </row>
    <row r="71" spans="2:10">
      <c r="B71">
        <v>1900</v>
      </c>
      <c r="C71">
        <v>0.75912999999999997</v>
      </c>
      <c r="D71">
        <v>-83.7</v>
      </c>
      <c r="E71">
        <v>10.722</v>
      </c>
      <c r="F71">
        <v>116.96</v>
      </c>
      <c r="G71">
        <v>6.2344999999999998E-2</v>
      </c>
      <c r="H71">
        <v>41.66</v>
      </c>
      <c r="I71">
        <v>0.73602999999999996</v>
      </c>
      <c r="J71">
        <v>-51.42</v>
      </c>
    </row>
    <row r="72" spans="2:10">
      <c r="B72">
        <v>1950</v>
      </c>
      <c r="C72">
        <v>0.75310999999999995</v>
      </c>
      <c r="D72">
        <v>-85.47</v>
      </c>
      <c r="E72">
        <v>10.598000000000001</v>
      </c>
      <c r="F72">
        <v>115.69</v>
      </c>
      <c r="G72">
        <v>6.3252000000000003E-2</v>
      </c>
      <c r="H72">
        <v>40.72</v>
      </c>
      <c r="I72">
        <v>0.72736999999999996</v>
      </c>
      <c r="J72">
        <v>-52.47</v>
      </c>
    </row>
    <row r="73" spans="2:10">
      <c r="B73">
        <v>2000</v>
      </c>
      <c r="C73">
        <v>0.74465999999999999</v>
      </c>
      <c r="D73">
        <v>-87.42</v>
      </c>
      <c r="E73">
        <v>10.455</v>
      </c>
      <c r="F73">
        <v>114.32</v>
      </c>
      <c r="G73">
        <v>6.3982999999999998E-2</v>
      </c>
      <c r="H73">
        <v>39.74</v>
      </c>
      <c r="I73">
        <v>0.71858</v>
      </c>
      <c r="J73">
        <v>-53.53</v>
      </c>
    </row>
    <row r="74" spans="2:10">
      <c r="B74">
        <v>2050</v>
      </c>
      <c r="C74">
        <v>0.74151</v>
      </c>
      <c r="D74">
        <v>-89.26</v>
      </c>
      <c r="E74">
        <v>10.339</v>
      </c>
      <c r="F74">
        <v>113.03</v>
      </c>
      <c r="G74">
        <v>6.4791000000000001E-2</v>
      </c>
      <c r="H74">
        <v>38.950000000000003</v>
      </c>
      <c r="I74">
        <v>0.71011999999999997</v>
      </c>
      <c r="J74">
        <v>-54.52</v>
      </c>
    </row>
    <row r="75" spans="2:10">
      <c r="B75">
        <v>2100</v>
      </c>
      <c r="C75">
        <v>0.73551999999999995</v>
      </c>
      <c r="D75">
        <v>-90.86</v>
      </c>
      <c r="E75">
        <v>10.214</v>
      </c>
      <c r="F75">
        <v>111.86</v>
      </c>
      <c r="G75">
        <v>6.5518999999999994E-2</v>
      </c>
      <c r="H75">
        <v>38.07</v>
      </c>
      <c r="I75">
        <v>0.70116999999999996</v>
      </c>
      <c r="J75">
        <v>-55.58</v>
      </c>
    </row>
    <row r="76" spans="2:10">
      <c r="B76">
        <v>2150</v>
      </c>
      <c r="C76">
        <v>0.72877000000000003</v>
      </c>
      <c r="D76">
        <v>-92.58</v>
      </c>
      <c r="E76">
        <v>10.083</v>
      </c>
      <c r="F76">
        <v>110.58</v>
      </c>
      <c r="G76">
        <v>6.6270999999999997E-2</v>
      </c>
      <c r="H76">
        <v>37.26</v>
      </c>
      <c r="I76">
        <v>0.69159999999999999</v>
      </c>
      <c r="J76">
        <v>-56.55</v>
      </c>
    </row>
    <row r="77" spans="2:10">
      <c r="B77">
        <v>2200</v>
      </c>
      <c r="C77">
        <v>0.72253000000000001</v>
      </c>
      <c r="D77">
        <v>-94.35</v>
      </c>
      <c r="E77">
        <v>9.9704999999999995</v>
      </c>
      <c r="F77">
        <v>109.41</v>
      </c>
      <c r="G77">
        <v>6.694E-2</v>
      </c>
      <c r="H77">
        <v>36.42</v>
      </c>
      <c r="I77">
        <v>0.68266000000000004</v>
      </c>
      <c r="J77">
        <v>-57.39</v>
      </c>
    </row>
    <row r="78" spans="2:10">
      <c r="B78">
        <v>2250</v>
      </c>
      <c r="C78">
        <v>0.71516000000000002</v>
      </c>
      <c r="D78">
        <v>-95.92</v>
      </c>
      <c r="E78">
        <v>9.8399000000000001</v>
      </c>
      <c r="F78">
        <v>108.19</v>
      </c>
      <c r="G78">
        <v>6.7621000000000001E-2</v>
      </c>
      <c r="H78">
        <v>35.57</v>
      </c>
      <c r="I78">
        <v>0.67447999999999997</v>
      </c>
      <c r="J78">
        <v>-58.41</v>
      </c>
    </row>
    <row r="79" spans="2:10">
      <c r="B79">
        <v>2300</v>
      </c>
      <c r="C79">
        <v>0.70906999999999998</v>
      </c>
      <c r="D79">
        <v>-97.73</v>
      </c>
      <c r="E79">
        <v>9.7194000000000003</v>
      </c>
      <c r="F79">
        <v>106.99</v>
      </c>
      <c r="G79">
        <v>6.8266999999999994E-2</v>
      </c>
      <c r="H79">
        <v>34.75</v>
      </c>
      <c r="I79">
        <v>0.66610999999999998</v>
      </c>
      <c r="J79">
        <v>-59.44</v>
      </c>
    </row>
    <row r="80" spans="2:10">
      <c r="B80">
        <v>2350</v>
      </c>
      <c r="C80">
        <v>0.70303000000000004</v>
      </c>
      <c r="D80">
        <v>-99.47</v>
      </c>
      <c r="E80">
        <v>9.5716000000000001</v>
      </c>
      <c r="F80">
        <v>105.81</v>
      </c>
      <c r="G80">
        <v>6.8885000000000002E-2</v>
      </c>
      <c r="H80">
        <v>33.99</v>
      </c>
      <c r="I80">
        <v>0.65751000000000004</v>
      </c>
      <c r="J80">
        <v>-60.49</v>
      </c>
    </row>
    <row r="81" spans="2:10">
      <c r="B81">
        <v>2400</v>
      </c>
      <c r="C81">
        <v>0.70009999999999994</v>
      </c>
      <c r="D81">
        <v>-101.04</v>
      </c>
      <c r="E81">
        <v>9.4571000000000005</v>
      </c>
      <c r="F81">
        <v>104.77</v>
      </c>
      <c r="G81">
        <v>6.9482000000000002E-2</v>
      </c>
      <c r="H81">
        <v>33.380000000000003</v>
      </c>
      <c r="I81">
        <v>0.64778000000000002</v>
      </c>
      <c r="J81">
        <v>-61.47</v>
      </c>
    </row>
    <row r="82" spans="2:10">
      <c r="B82">
        <v>2450</v>
      </c>
      <c r="C82">
        <v>0.69459000000000004</v>
      </c>
      <c r="D82">
        <v>-102.78</v>
      </c>
      <c r="E82">
        <v>9.3513999999999999</v>
      </c>
      <c r="F82">
        <v>103.72</v>
      </c>
      <c r="G82">
        <v>7.0127999999999996E-2</v>
      </c>
      <c r="H82">
        <v>32.630000000000003</v>
      </c>
      <c r="I82">
        <v>0.63793</v>
      </c>
      <c r="J82">
        <v>-62.28</v>
      </c>
    </row>
    <row r="83" spans="2:10">
      <c r="B83">
        <v>2500</v>
      </c>
      <c r="C83">
        <v>0.68586000000000003</v>
      </c>
      <c r="D83">
        <v>-104.43</v>
      </c>
      <c r="E83">
        <v>9.2485999999999997</v>
      </c>
      <c r="F83">
        <v>102.53</v>
      </c>
      <c r="G83">
        <v>7.0726999999999998E-2</v>
      </c>
      <c r="H83">
        <v>31.76</v>
      </c>
      <c r="I83">
        <v>0.62985000000000002</v>
      </c>
      <c r="J83">
        <v>-63.04</v>
      </c>
    </row>
    <row r="84" spans="2:10">
      <c r="B84">
        <v>2600</v>
      </c>
      <c r="C84">
        <v>0.67937999999999998</v>
      </c>
      <c r="D84">
        <v>-107.55</v>
      </c>
      <c r="E84">
        <v>9.0348000000000006</v>
      </c>
      <c r="F84">
        <v>100.35</v>
      </c>
      <c r="G84">
        <v>7.1583999999999995E-2</v>
      </c>
      <c r="H84">
        <v>30.26</v>
      </c>
      <c r="I84">
        <v>0.61358000000000001</v>
      </c>
      <c r="J84">
        <v>-64.73</v>
      </c>
    </row>
    <row r="85" spans="2:10">
      <c r="B85">
        <v>2700</v>
      </c>
      <c r="C85">
        <v>0.66995000000000005</v>
      </c>
      <c r="D85">
        <v>-110.72</v>
      </c>
      <c r="E85">
        <v>8.8216000000000001</v>
      </c>
      <c r="F85">
        <v>98.24</v>
      </c>
      <c r="G85">
        <v>7.2454000000000005E-2</v>
      </c>
      <c r="H85">
        <v>28.94</v>
      </c>
      <c r="I85">
        <v>0.59687999999999997</v>
      </c>
      <c r="J85">
        <v>-66.28</v>
      </c>
    </row>
    <row r="86" spans="2:10">
      <c r="B86">
        <v>2800</v>
      </c>
      <c r="C86">
        <v>0.65815999999999997</v>
      </c>
      <c r="D86">
        <v>-113.85</v>
      </c>
      <c r="E86">
        <v>8.6107999999999993</v>
      </c>
      <c r="F86">
        <v>96.18</v>
      </c>
      <c r="G86">
        <v>7.3362999999999998E-2</v>
      </c>
      <c r="H86">
        <v>27.64</v>
      </c>
      <c r="I86">
        <v>0.58204</v>
      </c>
      <c r="J86">
        <v>-67.86</v>
      </c>
    </row>
    <row r="87" spans="2:10">
      <c r="B87">
        <v>2900</v>
      </c>
      <c r="C87">
        <v>0.64898</v>
      </c>
      <c r="D87">
        <v>-116.59</v>
      </c>
      <c r="E87">
        <v>8.4236000000000004</v>
      </c>
      <c r="F87">
        <v>94.21</v>
      </c>
      <c r="G87">
        <v>7.3938000000000004E-2</v>
      </c>
      <c r="H87">
        <v>26.22</v>
      </c>
      <c r="I87">
        <v>0.56786000000000003</v>
      </c>
      <c r="J87">
        <v>-69.319999999999993</v>
      </c>
    </row>
    <row r="88" spans="2:10">
      <c r="B88">
        <v>3000</v>
      </c>
      <c r="C88">
        <v>0.64141000000000004</v>
      </c>
      <c r="D88">
        <v>-119.29</v>
      </c>
      <c r="E88">
        <v>8.2316000000000003</v>
      </c>
      <c r="F88">
        <v>92.19</v>
      </c>
      <c r="G88">
        <v>7.467E-2</v>
      </c>
      <c r="H88">
        <v>25.1</v>
      </c>
      <c r="I88">
        <v>0.55596999999999996</v>
      </c>
      <c r="J88">
        <v>-70.89</v>
      </c>
    </row>
    <row r="89" spans="2:10">
      <c r="B89">
        <v>3100</v>
      </c>
      <c r="C89">
        <v>0.63578000000000001</v>
      </c>
      <c r="D89">
        <v>-122.37</v>
      </c>
      <c r="E89">
        <v>8.0546000000000006</v>
      </c>
      <c r="F89">
        <v>90.25</v>
      </c>
      <c r="G89">
        <v>7.5095999999999996E-2</v>
      </c>
      <c r="H89">
        <v>23.9</v>
      </c>
      <c r="I89">
        <v>0.54254000000000002</v>
      </c>
      <c r="J89">
        <v>-72.48</v>
      </c>
    </row>
    <row r="90" spans="2:10">
      <c r="B90">
        <v>3200</v>
      </c>
      <c r="C90">
        <v>0.62758999999999998</v>
      </c>
      <c r="D90">
        <v>-125.11</v>
      </c>
      <c r="E90">
        <v>7.8731999999999998</v>
      </c>
      <c r="F90">
        <v>88.37</v>
      </c>
      <c r="G90">
        <v>7.5693999999999997E-2</v>
      </c>
      <c r="H90">
        <v>22.82</v>
      </c>
      <c r="I90">
        <v>0.52910999999999997</v>
      </c>
      <c r="J90">
        <v>-74</v>
      </c>
    </row>
    <row r="91" spans="2:10">
      <c r="B91">
        <v>3300</v>
      </c>
      <c r="C91">
        <v>0.62161999999999995</v>
      </c>
      <c r="D91">
        <v>-128.03</v>
      </c>
      <c r="E91">
        <v>7.7018000000000004</v>
      </c>
      <c r="F91">
        <v>86.54</v>
      </c>
      <c r="G91">
        <v>7.6174000000000006E-2</v>
      </c>
      <c r="H91">
        <v>21.8</v>
      </c>
      <c r="I91">
        <v>0.51600999999999997</v>
      </c>
      <c r="J91">
        <v>-75.58</v>
      </c>
    </row>
    <row r="92" spans="2:10">
      <c r="B92">
        <v>3400</v>
      </c>
      <c r="C92">
        <v>0.61548999999999998</v>
      </c>
      <c r="D92">
        <v>-130.72</v>
      </c>
      <c r="E92">
        <v>7.5533999999999999</v>
      </c>
      <c r="F92">
        <v>84.66</v>
      </c>
      <c r="G92">
        <v>7.6744000000000007E-2</v>
      </c>
      <c r="H92">
        <v>20.79</v>
      </c>
      <c r="I92">
        <v>0.504</v>
      </c>
      <c r="J92">
        <v>-77.14</v>
      </c>
    </row>
    <row r="93" spans="2:10">
      <c r="B93">
        <v>3500</v>
      </c>
      <c r="C93">
        <v>0.60985</v>
      </c>
      <c r="D93">
        <v>-133.38999999999999</v>
      </c>
      <c r="E93">
        <v>7.3952</v>
      </c>
      <c r="F93">
        <v>82.81</v>
      </c>
      <c r="G93">
        <v>7.7200000000000005E-2</v>
      </c>
      <c r="H93">
        <v>19.79</v>
      </c>
      <c r="I93">
        <v>0.49209000000000003</v>
      </c>
      <c r="J93">
        <v>-78.55</v>
      </c>
    </row>
    <row r="94" spans="2:10">
      <c r="B94">
        <v>3600</v>
      </c>
      <c r="C94">
        <v>0.60279000000000005</v>
      </c>
      <c r="D94">
        <v>-135.97999999999999</v>
      </c>
      <c r="E94">
        <v>7.2346000000000004</v>
      </c>
      <c r="F94">
        <v>81.08</v>
      </c>
      <c r="G94">
        <v>7.7525999999999998E-2</v>
      </c>
      <c r="H94">
        <v>18.91</v>
      </c>
      <c r="I94">
        <v>0.48043999999999998</v>
      </c>
      <c r="J94">
        <v>-79.900000000000006</v>
      </c>
    </row>
    <row r="95" spans="2:10">
      <c r="B95">
        <v>3700</v>
      </c>
      <c r="C95">
        <v>0.59958</v>
      </c>
      <c r="D95">
        <v>-138.49</v>
      </c>
      <c r="E95">
        <v>7.0997000000000003</v>
      </c>
      <c r="F95">
        <v>79.27</v>
      </c>
      <c r="G95">
        <v>7.7812999999999993E-2</v>
      </c>
      <c r="H95">
        <v>18.04</v>
      </c>
      <c r="I95">
        <v>0.46886</v>
      </c>
      <c r="J95">
        <v>-81.22</v>
      </c>
    </row>
    <row r="96" spans="2:10">
      <c r="B96">
        <v>3800</v>
      </c>
      <c r="C96">
        <v>0.59350000000000003</v>
      </c>
      <c r="D96">
        <v>-141.22</v>
      </c>
      <c r="E96">
        <v>6.9537000000000004</v>
      </c>
      <c r="F96">
        <v>77.48</v>
      </c>
      <c r="G96">
        <v>7.8204999999999997E-2</v>
      </c>
      <c r="H96">
        <v>17.09</v>
      </c>
      <c r="I96">
        <v>0.45777000000000001</v>
      </c>
      <c r="J96">
        <v>-82.87</v>
      </c>
    </row>
    <row r="97" spans="2:10">
      <c r="B97">
        <v>3900</v>
      </c>
      <c r="C97">
        <v>0.59009999999999996</v>
      </c>
      <c r="D97">
        <v>-143.66</v>
      </c>
      <c r="E97">
        <v>6.819</v>
      </c>
      <c r="F97">
        <v>75.81</v>
      </c>
      <c r="G97">
        <v>7.8555E-2</v>
      </c>
      <c r="H97">
        <v>16.309999999999999</v>
      </c>
      <c r="I97">
        <v>0.44851999999999997</v>
      </c>
      <c r="J97">
        <v>-84.35</v>
      </c>
    </row>
    <row r="98" spans="2:10">
      <c r="B98">
        <v>4000</v>
      </c>
      <c r="C98">
        <v>0.58440999999999999</v>
      </c>
      <c r="D98">
        <v>-146.32</v>
      </c>
      <c r="E98">
        <v>6.6791</v>
      </c>
      <c r="F98">
        <v>74.040000000000006</v>
      </c>
      <c r="G98">
        <v>7.886E-2</v>
      </c>
      <c r="H98">
        <v>15.32</v>
      </c>
      <c r="I98">
        <v>0.43786999999999998</v>
      </c>
      <c r="J98">
        <v>-85.8</v>
      </c>
    </row>
    <row r="99" spans="2:10">
      <c r="B99">
        <v>4100</v>
      </c>
      <c r="C99">
        <v>0.58248</v>
      </c>
      <c r="D99">
        <v>-148.66999999999999</v>
      </c>
      <c r="E99">
        <v>6.5528000000000004</v>
      </c>
      <c r="F99">
        <v>72.39</v>
      </c>
      <c r="G99">
        <v>7.8922999999999993E-2</v>
      </c>
      <c r="H99">
        <v>14.66</v>
      </c>
      <c r="I99">
        <v>0.42682999999999999</v>
      </c>
      <c r="J99">
        <v>-87.05</v>
      </c>
    </row>
    <row r="100" spans="2:10">
      <c r="B100">
        <v>4200</v>
      </c>
      <c r="C100">
        <v>0.57794999999999996</v>
      </c>
      <c r="D100">
        <v>-151.19</v>
      </c>
      <c r="E100">
        <v>6.4280999999999997</v>
      </c>
      <c r="F100">
        <v>70.75</v>
      </c>
      <c r="G100">
        <v>7.9071000000000002E-2</v>
      </c>
      <c r="H100">
        <v>13.89</v>
      </c>
      <c r="I100">
        <v>0.41593000000000002</v>
      </c>
      <c r="J100">
        <v>-88.55</v>
      </c>
    </row>
    <row r="101" spans="2:10">
      <c r="B101">
        <v>4300</v>
      </c>
      <c r="C101">
        <v>0.57372000000000001</v>
      </c>
      <c r="D101">
        <v>-153.36000000000001</v>
      </c>
      <c r="E101">
        <v>6.3057999999999996</v>
      </c>
      <c r="F101">
        <v>69.05</v>
      </c>
      <c r="G101">
        <v>7.9295000000000004E-2</v>
      </c>
      <c r="H101">
        <v>13.25</v>
      </c>
      <c r="I101">
        <v>0.40806999999999999</v>
      </c>
      <c r="J101">
        <v>-90.09</v>
      </c>
    </row>
    <row r="102" spans="2:10">
      <c r="B102">
        <v>4400</v>
      </c>
      <c r="C102">
        <v>0.56994</v>
      </c>
      <c r="D102">
        <v>-155.81</v>
      </c>
      <c r="E102">
        <v>6.1906999999999996</v>
      </c>
      <c r="F102">
        <v>67.5</v>
      </c>
      <c r="G102">
        <v>7.961E-2</v>
      </c>
      <c r="H102">
        <v>12.38</v>
      </c>
      <c r="I102">
        <v>0.39918999999999999</v>
      </c>
      <c r="J102">
        <v>-91.46</v>
      </c>
    </row>
    <row r="103" spans="2:10">
      <c r="B103">
        <v>4500</v>
      </c>
      <c r="C103">
        <v>0.56772</v>
      </c>
      <c r="D103">
        <v>-157.93</v>
      </c>
      <c r="E103">
        <v>6.0770999999999997</v>
      </c>
      <c r="F103">
        <v>65.900000000000006</v>
      </c>
      <c r="G103">
        <v>7.9811999999999994E-2</v>
      </c>
      <c r="H103">
        <v>11.84</v>
      </c>
      <c r="I103">
        <v>0.39001999999999998</v>
      </c>
      <c r="J103">
        <v>-92.65</v>
      </c>
    </row>
    <row r="104" spans="2:10">
      <c r="B104">
        <v>4600</v>
      </c>
      <c r="C104">
        <v>0.56664000000000003</v>
      </c>
      <c r="D104">
        <v>-160.25</v>
      </c>
      <c r="E104">
        <v>5.9596</v>
      </c>
      <c r="F104">
        <v>64.239999999999995</v>
      </c>
      <c r="G104">
        <v>7.9908999999999994E-2</v>
      </c>
      <c r="H104">
        <v>11.1</v>
      </c>
      <c r="I104">
        <v>0.38091999999999998</v>
      </c>
      <c r="J104">
        <v>-94.12</v>
      </c>
    </row>
    <row r="105" spans="2:10">
      <c r="B105">
        <v>4700</v>
      </c>
      <c r="C105">
        <v>0.56364000000000003</v>
      </c>
      <c r="D105">
        <v>-162.47</v>
      </c>
      <c r="E105">
        <v>5.8545999999999996</v>
      </c>
      <c r="F105">
        <v>62.68</v>
      </c>
      <c r="G105">
        <v>7.9832E-2</v>
      </c>
      <c r="H105">
        <v>10.51</v>
      </c>
      <c r="I105">
        <v>0.37311</v>
      </c>
      <c r="J105">
        <v>-95.72</v>
      </c>
    </row>
    <row r="106" spans="2:10">
      <c r="B106">
        <v>4800</v>
      </c>
      <c r="C106">
        <v>0.56130000000000002</v>
      </c>
      <c r="D106">
        <v>-164.7</v>
      </c>
      <c r="E106">
        <v>5.7466999999999997</v>
      </c>
      <c r="F106">
        <v>61.15</v>
      </c>
      <c r="G106">
        <v>7.9977000000000006E-2</v>
      </c>
      <c r="H106">
        <v>9.8699999999999992</v>
      </c>
      <c r="I106">
        <v>0.36568000000000001</v>
      </c>
      <c r="J106">
        <v>-97.18</v>
      </c>
    </row>
    <row r="107" spans="2:10">
      <c r="B107">
        <v>4900</v>
      </c>
      <c r="C107">
        <v>0.55893000000000004</v>
      </c>
      <c r="D107">
        <v>-166.79</v>
      </c>
      <c r="E107">
        <v>5.6505000000000001</v>
      </c>
      <c r="F107">
        <v>59.54</v>
      </c>
      <c r="G107">
        <v>8.0015000000000003E-2</v>
      </c>
      <c r="H107">
        <v>9.32</v>
      </c>
      <c r="I107">
        <v>0.35780000000000001</v>
      </c>
      <c r="J107">
        <v>-98.48</v>
      </c>
    </row>
    <row r="108" spans="2:10">
      <c r="B108">
        <v>5000</v>
      </c>
      <c r="C108">
        <v>0.55767</v>
      </c>
      <c r="D108">
        <v>-168.89</v>
      </c>
      <c r="E108">
        <v>5.5519999999999996</v>
      </c>
      <c r="F108">
        <v>58.11</v>
      </c>
      <c r="G108">
        <v>8.0336000000000005E-2</v>
      </c>
      <c r="H108">
        <v>8.7100000000000009</v>
      </c>
      <c r="I108">
        <v>0.34981000000000001</v>
      </c>
      <c r="J108">
        <v>-100.01</v>
      </c>
    </row>
    <row r="109" spans="2:10">
      <c r="B109">
        <v>5200</v>
      </c>
      <c r="C109">
        <v>0.55515000000000003</v>
      </c>
      <c r="D109">
        <v>-172.94</v>
      </c>
      <c r="E109">
        <v>5.3574000000000002</v>
      </c>
      <c r="F109">
        <v>55.12</v>
      </c>
      <c r="G109">
        <v>8.0314999999999998E-2</v>
      </c>
      <c r="H109">
        <v>7.84</v>
      </c>
      <c r="I109">
        <v>0.33584999999999998</v>
      </c>
      <c r="J109">
        <v>-103.13</v>
      </c>
    </row>
    <row r="110" spans="2:10">
      <c r="B110">
        <v>5400</v>
      </c>
      <c r="C110">
        <v>0.55311999999999995</v>
      </c>
      <c r="D110">
        <v>-177.03</v>
      </c>
      <c r="E110">
        <v>5.1883999999999997</v>
      </c>
      <c r="F110">
        <v>52.13</v>
      </c>
      <c r="G110">
        <v>8.0526E-2</v>
      </c>
      <c r="H110">
        <v>6.72</v>
      </c>
      <c r="I110">
        <v>0.32213000000000003</v>
      </c>
      <c r="J110">
        <v>-106.05</v>
      </c>
    </row>
    <row r="111" spans="2:10">
      <c r="B111">
        <v>5600</v>
      </c>
      <c r="C111">
        <v>0.55142999999999998</v>
      </c>
      <c r="D111">
        <v>179.13</v>
      </c>
      <c r="E111">
        <v>5.0117000000000003</v>
      </c>
      <c r="F111">
        <v>49.29</v>
      </c>
      <c r="G111">
        <v>8.0505999999999994E-2</v>
      </c>
      <c r="H111">
        <v>5.9</v>
      </c>
      <c r="I111">
        <v>0.30897000000000002</v>
      </c>
      <c r="J111">
        <v>-109.2</v>
      </c>
    </row>
    <row r="112" spans="2:10">
      <c r="B112">
        <v>5800</v>
      </c>
      <c r="C112">
        <v>0.55059999999999998</v>
      </c>
      <c r="D112">
        <v>175.43</v>
      </c>
      <c r="E112">
        <v>4.8581000000000003</v>
      </c>
      <c r="F112">
        <v>46.37</v>
      </c>
      <c r="G112">
        <v>8.0675999999999998E-2</v>
      </c>
      <c r="H112">
        <v>5.17</v>
      </c>
      <c r="I112">
        <v>0.29769000000000001</v>
      </c>
      <c r="J112">
        <v>-112.39</v>
      </c>
    </row>
    <row r="113" spans="2:10">
      <c r="B113">
        <v>6000</v>
      </c>
      <c r="C113">
        <v>0.55071999999999999</v>
      </c>
      <c r="D113">
        <v>171.67</v>
      </c>
      <c r="E113">
        <v>4.7004999999999999</v>
      </c>
      <c r="F113">
        <v>43.64</v>
      </c>
      <c r="G113">
        <v>8.0613000000000004E-2</v>
      </c>
      <c r="H113">
        <v>4.41</v>
      </c>
      <c r="I113">
        <v>0.28637000000000001</v>
      </c>
      <c r="J113">
        <v>-115.69</v>
      </c>
    </row>
    <row r="114" spans="2:10">
      <c r="B114">
        <v>6200</v>
      </c>
      <c r="C114">
        <v>0.55062999999999995</v>
      </c>
      <c r="D114">
        <v>168.25</v>
      </c>
      <c r="E114">
        <v>4.5601000000000003</v>
      </c>
      <c r="F114">
        <v>40.92</v>
      </c>
      <c r="G114">
        <v>8.0601000000000006E-2</v>
      </c>
      <c r="H114">
        <v>3.69</v>
      </c>
      <c r="I114">
        <v>0.27562999999999999</v>
      </c>
      <c r="J114">
        <v>-119.32</v>
      </c>
    </row>
    <row r="115" spans="2:10">
      <c r="B115">
        <v>6400</v>
      </c>
      <c r="C115">
        <v>0.55193000000000003</v>
      </c>
      <c r="D115">
        <v>164.69</v>
      </c>
      <c r="E115">
        <v>4.4169999999999998</v>
      </c>
      <c r="F115">
        <v>38.130000000000003</v>
      </c>
      <c r="G115">
        <v>8.0647999999999997E-2</v>
      </c>
      <c r="H115">
        <v>3.07</v>
      </c>
      <c r="I115">
        <v>0.26621</v>
      </c>
      <c r="J115">
        <v>-122.95</v>
      </c>
    </row>
    <row r="116" spans="2:10">
      <c r="B116">
        <v>6600</v>
      </c>
      <c r="C116">
        <v>0.55413999999999997</v>
      </c>
      <c r="D116">
        <v>161.24</v>
      </c>
      <c r="E116">
        <v>4.2857000000000003</v>
      </c>
      <c r="F116">
        <v>35.49</v>
      </c>
      <c r="G116">
        <v>8.0745999999999998E-2</v>
      </c>
      <c r="H116">
        <v>2.5299999999999998</v>
      </c>
      <c r="I116">
        <v>0.25617000000000001</v>
      </c>
      <c r="J116">
        <v>-126.79</v>
      </c>
    </row>
    <row r="117" spans="2:10">
      <c r="B117">
        <v>6800</v>
      </c>
      <c r="C117">
        <v>0.55591999999999997</v>
      </c>
      <c r="D117">
        <v>158.13</v>
      </c>
      <c r="E117">
        <v>4.1734999999999998</v>
      </c>
      <c r="F117">
        <v>32.85</v>
      </c>
      <c r="G117">
        <v>8.1044000000000005E-2</v>
      </c>
      <c r="H117">
        <v>1.95</v>
      </c>
      <c r="I117">
        <v>0.24784999999999999</v>
      </c>
      <c r="J117">
        <v>-130.71</v>
      </c>
    </row>
    <row r="118" spans="2:10">
      <c r="B118">
        <v>7000</v>
      </c>
      <c r="C118">
        <v>0.55786000000000002</v>
      </c>
      <c r="D118">
        <v>155.1</v>
      </c>
      <c r="E118">
        <v>4.0511999999999997</v>
      </c>
      <c r="F118">
        <v>30.36</v>
      </c>
      <c r="G118">
        <v>8.1198000000000006E-2</v>
      </c>
      <c r="H118">
        <v>1.61</v>
      </c>
      <c r="I118">
        <v>0.24079</v>
      </c>
      <c r="J118">
        <v>-134.57</v>
      </c>
    </row>
    <row r="119" spans="2:10">
      <c r="B119">
        <v>7200</v>
      </c>
      <c r="C119">
        <v>0.56138999999999994</v>
      </c>
      <c r="D119">
        <v>152.16</v>
      </c>
      <c r="E119">
        <v>3.9518</v>
      </c>
      <c r="F119">
        <v>27.64</v>
      </c>
      <c r="G119">
        <v>8.1548999999999996E-2</v>
      </c>
      <c r="H119">
        <v>1.36</v>
      </c>
      <c r="I119">
        <v>0.23383000000000001</v>
      </c>
      <c r="J119">
        <v>-139.12</v>
      </c>
    </row>
    <row r="120" spans="2:10">
      <c r="B120">
        <v>7400</v>
      </c>
      <c r="C120">
        <v>0.56547000000000003</v>
      </c>
      <c r="D120">
        <v>149.24</v>
      </c>
      <c r="E120">
        <v>3.8458999999999999</v>
      </c>
      <c r="F120">
        <v>25.2</v>
      </c>
      <c r="G120">
        <v>8.1961999999999993E-2</v>
      </c>
      <c r="H120">
        <v>0.89</v>
      </c>
      <c r="I120">
        <v>0.22850999999999999</v>
      </c>
      <c r="J120">
        <v>-142.4</v>
      </c>
    </row>
    <row r="121" spans="2:10">
      <c r="B121">
        <v>7600</v>
      </c>
      <c r="C121">
        <v>0.56842000000000004</v>
      </c>
      <c r="D121">
        <v>146.19999999999999</v>
      </c>
      <c r="E121">
        <v>3.7498999999999998</v>
      </c>
      <c r="F121">
        <v>22.31</v>
      </c>
      <c r="G121">
        <v>8.2547999999999996E-2</v>
      </c>
      <c r="H121">
        <v>0.6</v>
      </c>
      <c r="I121">
        <v>0.22445000000000001</v>
      </c>
      <c r="J121">
        <v>-147.91</v>
      </c>
    </row>
    <row r="122" spans="2:10">
      <c r="B122">
        <v>7800</v>
      </c>
      <c r="C122">
        <v>0.57016</v>
      </c>
      <c r="D122">
        <v>143.21</v>
      </c>
      <c r="E122">
        <v>3.6423000000000001</v>
      </c>
      <c r="F122">
        <v>19.84</v>
      </c>
      <c r="G122">
        <v>8.2888000000000003E-2</v>
      </c>
      <c r="H122">
        <v>0.26</v>
      </c>
      <c r="I122">
        <v>0.21922</v>
      </c>
      <c r="J122">
        <v>-151.96</v>
      </c>
    </row>
    <row r="123" spans="2:10">
      <c r="B123">
        <v>8000</v>
      </c>
      <c r="C123">
        <v>0.57740000000000002</v>
      </c>
      <c r="D123">
        <v>140.41</v>
      </c>
      <c r="E123">
        <v>3.5707</v>
      </c>
      <c r="F123">
        <v>17.2</v>
      </c>
      <c r="G123">
        <v>8.3714999999999998E-2</v>
      </c>
      <c r="H123">
        <v>0.01</v>
      </c>
      <c r="I123">
        <v>0.21787000000000001</v>
      </c>
      <c r="J123">
        <v>-157.05000000000001</v>
      </c>
    </row>
    <row r="124" spans="2:10">
      <c r="B124">
        <v>8200</v>
      </c>
      <c r="C124">
        <v>0.58240999999999998</v>
      </c>
      <c r="D124">
        <v>137.66</v>
      </c>
      <c r="E124">
        <v>3.4765000000000001</v>
      </c>
      <c r="F124">
        <v>14.65</v>
      </c>
      <c r="G124">
        <v>8.4450999999999998E-2</v>
      </c>
      <c r="H124">
        <v>-0.32</v>
      </c>
      <c r="I124">
        <v>0.21586</v>
      </c>
      <c r="J124">
        <v>-161.96</v>
      </c>
    </row>
    <row r="125" spans="2:10">
      <c r="B125">
        <v>8400</v>
      </c>
      <c r="C125">
        <v>0.58818999999999999</v>
      </c>
      <c r="D125">
        <v>135.16999999999999</v>
      </c>
      <c r="E125">
        <v>3.3959999999999999</v>
      </c>
      <c r="F125">
        <v>12.22</v>
      </c>
      <c r="G125">
        <v>8.5080000000000003E-2</v>
      </c>
      <c r="H125">
        <v>-0.5</v>
      </c>
      <c r="I125">
        <v>0.21536</v>
      </c>
      <c r="J125">
        <v>-165.99</v>
      </c>
    </row>
    <row r="126" spans="2:10">
      <c r="B126">
        <v>8600</v>
      </c>
      <c r="C126">
        <v>0.59455999999999998</v>
      </c>
      <c r="D126">
        <v>132.54</v>
      </c>
      <c r="E126">
        <v>3.3151000000000002</v>
      </c>
      <c r="F126">
        <v>9.33</v>
      </c>
      <c r="G126">
        <v>8.6161000000000001E-2</v>
      </c>
      <c r="H126">
        <v>-1.04</v>
      </c>
      <c r="I126">
        <v>0.21679999999999999</v>
      </c>
      <c r="J126">
        <v>-171.55</v>
      </c>
    </row>
    <row r="127" spans="2:10">
      <c r="B127">
        <v>8800</v>
      </c>
      <c r="C127">
        <v>0.59772000000000003</v>
      </c>
      <c r="D127">
        <v>129.69999999999999</v>
      </c>
      <c r="E127">
        <v>3.2168000000000001</v>
      </c>
      <c r="F127">
        <v>6.71</v>
      </c>
      <c r="G127">
        <v>8.7211999999999998E-2</v>
      </c>
      <c r="H127">
        <v>-1.54</v>
      </c>
      <c r="I127">
        <v>0.21923000000000001</v>
      </c>
      <c r="J127">
        <v>-176.45</v>
      </c>
    </row>
    <row r="128" spans="2:10">
      <c r="B128">
        <v>9000</v>
      </c>
      <c r="C128">
        <v>0.60131999999999997</v>
      </c>
      <c r="D128">
        <v>127.62</v>
      </c>
      <c r="E128">
        <v>3.1318000000000001</v>
      </c>
      <c r="F128">
        <v>4.78</v>
      </c>
      <c r="G128">
        <v>8.7726999999999999E-2</v>
      </c>
      <c r="H128">
        <v>-1.58</v>
      </c>
      <c r="I128">
        <v>0.21914</v>
      </c>
      <c r="J128">
        <v>178.32</v>
      </c>
    </row>
    <row r="129" spans="2:10">
      <c r="B129">
        <v>9200</v>
      </c>
      <c r="C129">
        <v>0.60738000000000003</v>
      </c>
      <c r="D129">
        <v>125.2</v>
      </c>
      <c r="E129">
        <v>3.0859000000000001</v>
      </c>
      <c r="F129">
        <v>2.23</v>
      </c>
      <c r="G129">
        <v>8.9548000000000003E-2</v>
      </c>
      <c r="H129">
        <v>-2.0099999999999998</v>
      </c>
      <c r="I129">
        <v>0.22314000000000001</v>
      </c>
      <c r="J129">
        <v>174.88</v>
      </c>
    </row>
    <row r="130" spans="2:10">
      <c r="B130">
        <v>9400</v>
      </c>
      <c r="C130">
        <v>0.61443000000000003</v>
      </c>
      <c r="D130">
        <v>122.62</v>
      </c>
      <c r="E130">
        <v>3.0116999999999998</v>
      </c>
      <c r="F130">
        <v>-0.4</v>
      </c>
      <c r="G130">
        <v>9.0303999999999995E-2</v>
      </c>
      <c r="H130">
        <v>-2.66</v>
      </c>
      <c r="I130">
        <v>0.2281</v>
      </c>
      <c r="J130">
        <v>169.98</v>
      </c>
    </row>
    <row r="131" spans="2:10">
      <c r="B131">
        <v>9600</v>
      </c>
      <c r="C131">
        <v>0.62219999999999998</v>
      </c>
      <c r="D131">
        <v>120.15</v>
      </c>
      <c r="E131">
        <v>2.9499</v>
      </c>
      <c r="F131">
        <v>-3.09</v>
      </c>
      <c r="G131">
        <v>9.1440999999999995E-2</v>
      </c>
      <c r="H131">
        <v>-3.24</v>
      </c>
      <c r="I131">
        <v>0.2349</v>
      </c>
      <c r="J131">
        <v>164.97</v>
      </c>
    </row>
    <row r="132" spans="2:10">
      <c r="B132">
        <v>9800</v>
      </c>
      <c r="C132">
        <v>0.62360000000000004</v>
      </c>
      <c r="D132">
        <v>117.61</v>
      </c>
      <c r="E132">
        <v>2.8553999999999999</v>
      </c>
      <c r="F132">
        <v>-5.27</v>
      </c>
      <c r="G132">
        <v>9.1908000000000004E-2</v>
      </c>
      <c r="H132">
        <v>-3.4</v>
      </c>
      <c r="I132">
        <v>0.23594000000000001</v>
      </c>
      <c r="J132">
        <v>161.02000000000001</v>
      </c>
    </row>
    <row r="133" spans="2:10">
      <c r="B133">
        <v>10000</v>
      </c>
      <c r="C133">
        <v>0.63168999999999997</v>
      </c>
      <c r="D133">
        <v>115.64</v>
      </c>
      <c r="E133">
        <v>2.8111999999999999</v>
      </c>
      <c r="F133">
        <v>-7.91</v>
      </c>
      <c r="G133">
        <v>9.4656000000000004E-2</v>
      </c>
      <c r="H133">
        <v>-3.58</v>
      </c>
      <c r="I133">
        <v>0.24990000000000001</v>
      </c>
      <c r="J133">
        <v>156.66999999999999</v>
      </c>
    </row>
    <row r="134" spans="2:10">
      <c r="B134">
        <v>10200</v>
      </c>
      <c r="C134">
        <v>0.63919000000000004</v>
      </c>
      <c r="D134">
        <v>112.94</v>
      </c>
      <c r="E134">
        <v>2.7305000000000001</v>
      </c>
      <c r="F134">
        <v>-10.52</v>
      </c>
      <c r="G134">
        <v>9.5933000000000004E-2</v>
      </c>
      <c r="H134">
        <v>-4.83</v>
      </c>
      <c r="I134">
        <v>0.25873000000000002</v>
      </c>
      <c r="J134">
        <v>151.53</v>
      </c>
    </row>
    <row r="135" spans="2:10">
      <c r="B135">
        <v>10400</v>
      </c>
      <c r="C135">
        <v>0.64414000000000005</v>
      </c>
      <c r="D135">
        <v>110.95</v>
      </c>
      <c r="E135">
        <v>2.6629999999999998</v>
      </c>
      <c r="F135">
        <v>-12.74</v>
      </c>
      <c r="G135">
        <v>9.6748000000000001E-2</v>
      </c>
      <c r="H135">
        <v>-5.53</v>
      </c>
      <c r="I135">
        <v>0.26366000000000001</v>
      </c>
      <c r="J135">
        <v>146.41</v>
      </c>
    </row>
    <row r="136" spans="2:10">
      <c r="B136">
        <v>10600</v>
      </c>
      <c r="C136">
        <v>0.64568000000000003</v>
      </c>
      <c r="D136">
        <v>108.86</v>
      </c>
      <c r="E136">
        <v>2.5962000000000001</v>
      </c>
      <c r="F136">
        <v>-15.04</v>
      </c>
      <c r="G136">
        <v>9.8303000000000001E-2</v>
      </c>
      <c r="H136">
        <v>-6.21</v>
      </c>
      <c r="I136">
        <v>0.27268999999999999</v>
      </c>
      <c r="J136">
        <v>142.75</v>
      </c>
    </row>
    <row r="137" spans="2:10">
      <c r="B137">
        <v>10800</v>
      </c>
      <c r="C137">
        <v>0.64973000000000003</v>
      </c>
      <c r="D137">
        <v>107.05</v>
      </c>
      <c r="E137">
        <v>2.5474000000000001</v>
      </c>
      <c r="F137">
        <v>-16.93</v>
      </c>
      <c r="G137">
        <v>9.9523E-2</v>
      </c>
      <c r="H137">
        <v>-6.69</v>
      </c>
      <c r="I137">
        <v>0.27738000000000002</v>
      </c>
      <c r="J137">
        <v>138.69</v>
      </c>
    </row>
    <row r="138" spans="2:10">
      <c r="B138">
        <v>11000</v>
      </c>
      <c r="C138">
        <v>0.65349000000000002</v>
      </c>
      <c r="D138">
        <v>105.03</v>
      </c>
      <c r="E138">
        <v>2.5103</v>
      </c>
      <c r="F138">
        <v>-19.38</v>
      </c>
      <c r="G138">
        <v>0.10085</v>
      </c>
      <c r="H138">
        <v>-7.33</v>
      </c>
      <c r="I138">
        <v>0.28952</v>
      </c>
      <c r="J138">
        <v>135.72999999999999</v>
      </c>
    </row>
    <row r="139" spans="2:10">
      <c r="B139">
        <v>11200</v>
      </c>
      <c r="C139">
        <v>0.66886999999999996</v>
      </c>
      <c r="D139">
        <v>103.69</v>
      </c>
      <c r="E139">
        <v>2.4815</v>
      </c>
      <c r="F139">
        <v>-21.84</v>
      </c>
      <c r="G139">
        <v>0.10310999999999999</v>
      </c>
      <c r="H139">
        <v>-7</v>
      </c>
      <c r="I139">
        <v>0.29730000000000001</v>
      </c>
      <c r="J139">
        <v>133.32</v>
      </c>
    </row>
    <row r="140" spans="2:10">
      <c r="B140">
        <v>11400</v>
      </c>
      <c r="C140">
        <v>0.68074999999999997</v>
      </c>
      <c r="D140">
        <v>100.83</v>
      </c>
      <c r="E140">
        <v>2.4094000000000002</v>
      </c>
      <c r="F140">
        <v>-25.04</v>
      </c>
      <c r="G140">
        <v>0.10564999999999999</v>
      </c>
      <c r="H140">
        <v>-8.74</v>
      </c>
      <c r="I140">
        <v>0.31741000000000003</v>
      </c>
      <c r="J140">
        <v>129.6</v>
      </c>
    </row>
    <row r="141" spans="2:10">
      <c r="B141">
        <v>11600</v>
      </c>
      <c r="C141">
        <v>0.68764999999999998</v>
      </c>
      <c r="D141">
        <v>98.76</v>
      </c>
      <c r="E141">
        <v>2.3416999999999999</v>
      </c>
      <c r="F141">
        <v>-27.35</v>
      </c>
      <c r="G141">
        <v>0.10700999999999999</v>
      </c>
      <c r="H141">
        <v>-10.01</v>
      </c>
      <c r="I141">
        <v>0.32826</v>
      </c>
      <c r="J141">
        <v>125.76</v>
      </c>
    </row>
    <row r="142" spans="2:10">
      <c r="B142">
        <v>11800</v>
      </c>
      <c r="C142">
        <v>0.69227000000000005</v>
      </c>
      <c r="D142">
        <v>96.93</v>
      </c>
      <c r="E142">
        <v>2.2829999999999999</v>
      </c>
      <c r="F142">
        <v>-29.59</v>
      </c>
      <c r="G142">
        <v>0.10818999999999999</v>
      </c>
      <c r="H142">
        <v>-11.06</v>
      </c>
      <c r="I142">
        <v>0.34089999999999998</v>
      </c>
      <c r="J142">
        <v>122.13</v>
      </c>
    </row>
    <row r="143" spans="2:10">
      <c r="B143">
        <v>12000</v>
      </c>
      <c r="C143">
        <v>0.69606000000000001</v>
      </c>
      <c r="D143">
        <v>95.22</v>
      </c>
      <c r="E143">
        <v>2.2330999999999999</v>
      </c>
      <c r="F143">
        <v>-31.67</v>
      </c>
      <c r="G143">
        <v>0.10909000000000001</v>
      </c>
      <c r="H143">
        <v>-11.87</v>
      </c>
      <c r="I143">
        <v>0.35402</v>
      </c>
      <c r="J143">
        <v>118.61</v>
      </c>
    </row>
    <row r="144" spans="2:10">
      <c r="B144">
        <v>12200</v>
      </c>
      <c r="C144">
        <v>0.70908000000000004</v>
      </c>
      <c r="D144">
        <v>93.51</v>
      </c>
      <c r="E144">
        <v>2.2000000000000002</v>
      </c>
      <c r="F144">
        <v>-33.85</v>
      </c>
      <c r="G144">
        <v>0.11047</v>
      </c>
      <c r="H144">
        <v>-12.43</v>
      </c>
      <c r="I144">
        <v>0.36204999999999998</v>
      </c>
      <c r="J144">
        <v>115.39</v>
      </c>
    </row>
    <row r="145" spans="2:10">
      <c r="B145">
        <v>12400</v>
      </c>
      <c r="C145">
        <v>0.71909999999999996</v>
      </c>
      <c r="D145">
        <v>91.07</v>
      </c>
      <c r="E145">
        <v>2.1535000000000002</v>
      </c>
      <c r="F145">
        <v>-36.729999999999997</v>
      </c>
      <c r="G145">
        <v>0.11345</v>
      </c>
      <c r="H145">
        <v>-13.23</v>
      </c>
      <c r="I145">
        <v>0.37712000000000001</v>
      </c>
      <c r="J145">
        <v>112.75</v>
      </c>
    </row>
    <row r="146" spans="2:10">
      <c r="B146">
        <v>12600</v>
      </c>
      <c r="C146">
        <v>0.72746999999999995</v>
      </c>
      <c r="D146">
        <v>88.96</v>
      </c>
      <c r="E146">
        <v>2.0916999999999999</v>
      </c>
      <c r="F146">
        <v>-39.119999999999997</v>
      </c>
      <c r="G146">
        <v>0.11549</v>
      </c>
      <c r="H146">
        <v>-14.7</v>
      </c>
      <c r="I146">
        <v>0.38590000000000002</v>
      </c>
      <c r="J146">
        <v>109.78</v>
      </c>
    </row>
    <row r="147" spans="2:10">
      <c r="B147">
        <v>12800</v>
      </c>
      <c r="C147">
        <v>0.73726999999999998</v>
      </c>
      <c r="D147">
        <v>87.21</v>
      </c>
      <c r="E147">
        <v>2.0396999999999998</v>
      </c>
      <c r="F147">
        <v>-41.14</v>
      </c>
      <c r="G147">
        <v>0.11706</v>
      </c>
      <c r="H147">
        <v>-15.88</v>
      </c>
      <c r="I147">
        <v>0.40344999999999998</v>
      </c>
      <c r="J147">
        <v>107.27</v>
      </c>
    </row>
    <row r="148" spans="2:10">
      <c r="B148">
        <v>13000</v>
      </c>
      <c r="C148">
        <v>0.74285000000000001</v>
      </c>
      <c r="D148">
        <v>85.35</v>
      </c>
      <c r="E148">
        <v>2.0030000000000001</v>
      </c>
      <c r="F148">
        <v>-43.55</v>
      </c>
      <c r="G148">
        <v>0.11942</v>
      </c>
      <c r="H148">
        <v>-17.29</v>
      </c>
      <c r="I148">
        <v>0.4113</v>
      </c>
      <c r="J148">
        <v>104.44</v>
      </c>
    </row>
    <row r="149" spans="2:10">
      <c r="B149">
        <v>13200</v>
      </c>
      <c r="C149">
        <v>0.74905999999999995</v>
      </c>
      <c r="D149">
        <v>84.04</v>
      </c>
      <c r="E149">
        <v>1.9585999999999999</v>
      </c>
      <c r="F149">
        <v>-45.49</v>
      </c>
      <c r="G149">
        <v>0.121</v>
      </c>
      <c r="H149">
        <v>-18.8</v>
      </c>
      <c r="I149">
        <v>0.42743999999999999</v>
      </c>
      <c r="J149">
        <v>102.13</v>
      </c>
    </row>
    <row r="150" spans="2:10">
      <c r="B150">
        <v>13400</v>
      </c>
      <c r="C150">
        <v>0.75294000000000005</v>
      </c>
      <c r="D150">
        <v>82</v>
      </c>
      <c r="E150">
        <v>1.9319</v>
      </c>
      <c r="F150">
        <v>-47.97</v>
      </c>
      <c r="G150">
        <v>0.12277</v>
      </c>
      <c r="H150">
        <v>-20.329999999999998</v>
      </c>
      <c r="I150">
        <v>0.43953999999999999</v>
      </c>
      <c r="J150">
        <v>99.53</v>
      </c>
    </row>
    <row r="151" spans="2:10">
      <c r="B151">
        <v>13600</v>
      </c>
      <c r="C151">
        <v>0.76004000000000005</v>
      </c>
      <c r="D151">
        <v>79.8</v>
      </c>
      <c r="E151">
        <v>1.8793</v>
      </c>
      <c r="F151">
        <v>-50.45</v>
      </c>
      <c r="G151">
        <v>0.12374</v>
      </c>
      <c r="H151">
        <v>-21.88</v>
      </c>
      <c r="I151">
        <v>0.45584000000000002</v>
      </c>
      <c r="J151">
        <v>97.18</v>
      </c>
    </row>
    <row r="152" spans="2:10">
      <c r="B152">
        <v>13800</v>
      </c>
      <c r="C152">
        <v>0.76307000000000003</v>
      </c>
      <c r="D152">
        <v>77.67</v>
      </c>
      <c r="E152">
        <v>1.8320000000000001</v>
      </c>
      <c r="F152">
        <v>-52.8</v>
      </c>
      <c r="G152">
        <v>0.12497999999999999</v>
      </c>
      <c r="H152">
        <v>-22.95</v>
      </c>
      <c r="I152">
        <v>0.46922999999999998</v>
      </c>
      <c r="J152">
        <v>94.37</v>
      </c>
    </row>
    <row r="153" spans="2:10">
      <c r="B153">
        <v>14000</v>
      </c>
      <c r="C153">
        <v>0.77439999999999998</v>
      </c>
      <c r="D153">
        <v>75.930000000000007</v>
      </c>
      <c r="E153">
        <v>1.7878000000000001</v>
      </c>
      <c r="F153">
        <v>-54.97</v>
      </c>
      <c r="G153">
        <v>0.12598000000000001</v>
      </c>
      <c r="H153">
        <v>-24.79</v>
      </c>
      <c r="I153">
        <v>0.48452000000000001</v>
      </c>
      <c r="J153">
        <v>91.91</v>
      </c>
    </row>
    <row r="154" spans="2:10">
      <c r="B154">
        <v>14200</v>
      </c>
      <c r="C154">
        <v>0.78278000000000003</v>
      </c>
      <c r="D154">
        <v>74.239999999999995</v>
      </c>
      <c r="E154">
        <v>1.7575000000000001</v>
      </c>
      <c r="F154">
        <v>-57.2</v>
      </c>
      <c r="G154">
        <v>0.12540000000000001</v>
      </c>
      <c r="H154">
        <v>-25.82</v>
      </c>
      <c r="I154">
        <v>0.49891000000000002</v>
      </c>
      <c r="J154">
        <v>88.9</v>
      </c>
    </row>
    <row r="155" spans="2:10">
      <c r="B155">
        <v>14400</v>
      </c>
      <c r="C155">
        <v>0.78520000000000001</v>
      </c>
      <c r="D155">
        <v>71.98</v>
      </c>
      <c r="E155">
        <v>1.7145999999999999</v>
      </c>
      <c r="F155">
        <v>-59.88</v>
      </c>
      <c r="G155">
        <v>0.12691</v>
      </c>
      <c r="H155">
        <v>-26.75</v>
      </c>
      <c r="I155">
        <v>0.50907999999999998</v>
      </c>
      <c r="J155">
        <v>86.9</v>
      </c>
    </row>
    <row r="156" spans="2:10">
      <c r="B156">
        <v>14600</v>
      </c>
      <c r="C156">
        <v>0.79012000000000004</v>
      </c>
      <c r="D156">
        <v>70.45</v>
      </c>
      <c r="E156">
        <v>1.6725000000000001</v>
      </c>
      <c r="F156">
        <v>-61.69</v>
      </c>
      <c r="G156">
        <v>0.12828000000000001</v>
      </c>
      <c r="H156">
        <v>-27.82</v>
      </c>
      <c r="I156">
        <v>0.52493999999999996</v>
      </c>
      <c r="J156">
        <v>84.48</v>
      </c>
    </row>
    <row r="157" spans="2:10">
      <c r="B157">
        <v>14800</v>
      </c>
      <c r="C157">
        <v>0.79332999999999998</v>
      </c>
      <c r="D157">
        <v>68.540000000000006</v>
      </c>
      <c r="E157">
        <v>1.6295999999999999</v>
      </c>
      <c r="F157">
        <v>-63.91</v>
      </c>
      <c r="G157">
        <v>0.13031999999999999</v>
      </c>
      <c r="H157">
        <v>-28.77</v>
      </c>
      <c r="I157">
        <v>0.53613</v>
      </c>
      <c r="J157">
        <v>82.37</v>
      </c>
    </row>
    <row r="158" spans="2:10">
      <c r="B158">
        <v>15000</v>
      </c>
      <c r="C158">
        <v>0.80218999999999996</v>
      </c>
      <c r="D158">
        <v>67.180000000000007</v>
      </c>
      <c r="E158">
        <v>1.5871</v>
      </c>
      <c r="F158">
        <v>-65.89</v>
      </c>
      <c r="G158">
        <v>0.13242999999999999</v>
      </c>
      <c r="H158">
        <v>-30.7</v>
      </c>
      <c r="I158">
        <v>0.55291999999999997</v>
      </c>
      <c r="J158">
        <v>80.260000000000005</v>
      </c>
    </row>
    <row r="159" spans="2:10">
      <c r="B159">
        <v>15200</v>
      </c>
      <c r="C159">
        <v>0.81011999999999995</v>
      </c>
      <c r="D159">
        <v>65.569999999999993</v>
      </c>
      <c r="E159">
        <v>1.5617000000000001</v>
      </c>
      <c r="F159">
        <v>-67.95</v>
      </c>
      <c r="G159">
        <v>0.13349</v>
      </c>
      <c r="H159">
        <v>-32.450000000000003</v>
      </c>
      <c r="I159">
        <v>0.56374999999999997</v>
      </c>
      <c r="J159">
        <v>78.28</v>
      </c>
    </row>
    <row r="160" spans="2:10">
      <c r="B160">
        <v>15400</v>
      </c>
      <c r="C160">
        <v>0.81840000000000002</v>
      </c>
      <c r="D160">
        <v>63.91</v>
      </c>
      <c r="E160">
        <v>1.5278</v>
      </c>
      <c r="F160">
        <v>-70.28</v>
      </c>
      <c r="G160">
        <v>0.13355</v>
      </c>
      <c r="H160">
        <v>-34.130000000000003</v>
      </c>
      <c r="I160">
        <v>0.58203000000000005</v>
      </c>
      <c r="J160">
        <v>76.06</v>
      </c>
    </row>
    <row r="161" spans="2:10">
      <c r="B161">
        <v>15600</v>
      </c>
      <c r="C161">
        <v>0.81994</v>
      </c>
      <c r="D161">
        <v>62.82</v>
      </c>
      <c r="E161">
        <v>1.5007999999999999</v>
      </c>
      <c r="F161">
        <v>-72.319999999999993</v>
      </c>
      <c r="G161">
        <v>0.13499</v>
      </c>
      <c r="H161">
        <v>-35.700000000000003</v>
      </c>
      <c r="I161">
        <v>0.59192999999999996</v>
      </c>
      <c r="J161">
        <v>74</v>
      </c>
    </row>
    <row r="162" spans="2:10">
      <c r="B162">
        <v>15800</v>
      </c>
      <c r="C162">
        <v>0.83113000000000004</v>
      </c>
      <c r="D162">
        <v>60.77</v>
      </c>
      <c r="E162">
        <v>1.4661</v>
      </c>
      <c r="F162">
        <v>-74.91</v>
      </c>
      <c r="G162">
        <v>0.13456000000000001</v>
      </c>
      <c r="H162">
        <v>-37.729999999999997</v>
      </c>
      <c r="I162">
        <v>0.60907999999999995</v>
      </c>
      <c r="J162">
        <v>71.650000000000006</v>
      </c>
    </row>
    <row r="163" spans="2:10">
      <c r="B163">
        <v>16000</v>
      </c>
      <c r="C163">
        <v>0.83401000000000003</v>
      </c>
      <c r="D163">
        <v>59.23</v>
      </c>
      <c r="E163">
        <v>1.4286000000000001</v>
      </c>
      <c r="F163">
        <v>-77.16</v>
      </c>
      <c r="G163">
        <v>0.13442000000000001</v>
      </c>
      <c r="H163">
        <v>-39.03</v>
      </c>
      <c r="I163">
        <v>0.61809000000000003</v>
      </c>
      <c r="J163">
        <v>69.5</v>
      </c>
    </row>
    <row r="164" spans="2:10">
      <c r="B164">
        <v>16200</v>
      </c>
      <c r="C164">
        <v>0.84167999999999998</v>
      </c>
      <c r="D164">
        <v>57.74</v>
      </c>
      <c r="E164">
        <v>1.3976</v>
      </c>
      <c r="F164">
        <v>-79</v>
      </c>
      <c r="G164">
        <v>0.13406000000000001</v>
      </c>
      <c r="H164">
        <v>-40.44</v>
      </c>
      <c r="I164">
        <v>0.63105</v>
      </c>
      <c r="J164">
        <v>66.989999999999995</v>
      </c>
    </row>
    <row r="165" spans="2:10">
      <c r="B165">
        <v>16400</v>
      </c>
      <c r="C165">
        <v>0.85033000000000003</v>
      </c>
      <c r="D165">
        <v>56.05</v>
      </c>
      <c r="E165">
        <v>1.3604000000000001</v>
      </c>
      <c r="F165">
        <v>-81.489999999999995</v>
      </c>
      <c r="G165">
        <v>0.13414000000000001</v>
      </c>
      <c r="H165">
        <v>-41.46</v>
      </c>
      <c r="I165">
        <v>0.63743000000000005</v>
      </c>
      <c r="J165">
        <v>64.849999999999994</v>
      </c>
    </row>
    <row r="166" spans="2:10">
      <c r="B166">
        <v>16600</v>
      </c>
      <c r="C166">
        <v>0.85257000000000005</v>
      </c>
      <c r="D166">
        <v>54.51</v>
      </c>
      <c r="E166">
        <v>1.3312999999999999</v>
      </c>
      <c r="F166">
        <v>-83.56</v>
      </c>
      <c r="G166">
        <v>0.13422999999999999</v>
      </c>
      <c r="H166">
        <v>-42.96</v>
      </c>
      <c r="I166">
        <v>0.64495000000000002</v>
      </c>
      <c r="J166">
        <v>63.13</v>
      </c>
    </row>
    <row r="167" spans="2:10">
      <c r="B167">
        <v>16800</v>
      </c>
      <c r="C167">
        <v>0.85960000000000003</v>
      </c>
      <c r="D167">
        <v>53.09</v>
      </c>
      <c r="E167">
        <v>1.2932999999999999</v>
      </c>
      <c r="F167">
        <v>-86</v>
      </c>
      <c r="G167">
        <v>0.13302</v>
      </c>
      <c r="H167">
        <v>-43.85</v>
      </c>
      <c r="I167">
        <v>0.65368000000000004</v>
      </c>
      <c r="J167">
        <v>60.96</v>
      </c>
    </row>
    <row r="168" spans="2:10">
      <c r="B168">
        <v>17000</v>
      </c>
      <c r="C168">
        <v>0.86048000000000002</v>
      </c>
      <c r="D168">
        <v>51.51</v>
      </c>
      <c r="E168">
        <v>1.2609999999999999</v>
      </c>
      <c r="F168">
        <v>-87.7</v>
      </c>
      <c r="G168">
        <v>0.13367999999999999</v>
      </c>
      <c r="H168">
        <v>-44.9</v>
      </c>
      <c r="I168">
        <v>0.66605999999999999</v>
      </c>
      <c r="J168">
        <v>59.8</v>
      </c>
    </row>
    <row r="169" spans="2:10">
      <c r="B169">
        <v>17200</v>
      </c>
      <c r="C169">
        <v>0.86031000000000002</v>
      </c>
      <c r="D169">
        <v>50.06</v>
      </c>
      <c r="E169">
        <v>1.2251000000000001</v>
      </c>
      <c r="F169">
        <v>-90</v>
      </c>
      <c r="G169">
        <v>0.13511000000000001</v>
      </c>
      <c r="H169">
        <v>-45.38</v>
      </c>
      <c r="I169">
        <v>0.67476000000000003</v>
      </c>
      <c r="J169">
        <v>57.38</v>
      </c>
    </row>
    <row r="170" spans="2:10">
      <c r="B170">
        <v>17400</v>
      </c>
      <c r="C170">
        <v>0.86677000000000004</v>
      </c>
      <c r="D170">
        <v>48.17</v>
      </c>
      <c r="E170">
        <v>1.2036</v>
      </c>
      <c r="F170">
        <v>-91.74</v>
      </c>
      <c r="G170">
        <v>0.13564999999999999</v>
      </c>
      <c r="H170">
        <v>-47.2</v>
      </c>
      <c r="I170">
        <v>0.68511</v>
      </c>
      <c r="J170">
        <v>55.91</v>
      </c>
    </row>
    <row r="171" spans="2:10">
      <c r="B171">
        <v>17600</v>
      </c>
      <c r="C171">
        <v>0.86921000000000004</v>
      </c>
      <c r="D171">
        <v>46.21</v>
      </c>
      <c r="E171">
        <v>1.1726000000000001</v>
      </c>
      <c r="F171">
        <v>-94.08</v>
      </c>
      <c r="G171">
        <v>0.13544</v>
      </c>
      <c r="H171">
        <v>-47.07</v>
      </c>
      <c r="I171">
        <v>0.69555999999999996</v>
      </c>
      <c r="J171">
        <v>53.58</v>
      </c>
    </row>
    <row r="172" spans="2:10">
      <c r="B172">
        <v>17800</v>
      </c>
      <c r="C172">
        <v>0.86523000000000005</v>
      </c>
      <c r="D172">
        <v>44.87</v>
      </c>
      <c r="E172">
        <v>1.1408</v>
      </c>
      <c r="F172">
        <v>-95.78</v>
      </c>
      <c r="G172">
        <v>0.14022999999999999</v>
      </c>
      <c r="H172">
        <v>-48.54</v>
      </c>
      <c r="I172">
        <v>0.69938999999999996</v>
      </c>
      <c r="J172">
        <v>51.42</v>
      </c>
    </row>
    <row r="173" spans="2:10">
      <c r="B173">
        <v>18000</v>
      </c>
      <c r="C173">
        <v>0.88041999999999998</v>
      </c>
      <c r="D173">
        <v>43.83</v>
      </c>
      <c r="E173">
        <v>1.1028</v>
      </c>
      <c r="F173">
        <v>-97.75</v>
      </c>
      <c r="G173">
        <v>0.14049</v>
      </c>
      <c r="H173">
        <v>-49.74</v>
      </c>
      <c r="I173">
        <v>0.69754000000000005</v>
      </c>
      <c r="J173">
        <v>49.67</v>
      </c>
    </row>
    <row r="174" spans="2:10">
      <c r="B174">
        <v>18200</v>
      </c>
      <c r="C174">
        <v>0.88548000000000004</v>
      </c>
      <c r="D174">
        <v>42.08</v>
      </c>
      <c r="E174">
        <v>1.0932999999999999</v>
      </c>
      <c r="F174">
        <v>-99.85</v>
      </c>
      <c r="G174">
        <v>0.14177000000000001</v>
      </c>
      <c r="H174">
        <v>-53</v>
      </c>
      <c r="I174">
        <v>0.70782</v>
      </c>
      <c r="J174">
        <v>48.17</v>
      </c>
    </row>
    <row r="175" spans="2:10">
      <c r="B175">
        <v>18400</v>
      </c>
      <c r="C175">
        <v>0.89141999999999999</v>
      </c>
      <c r="D175">
        <v>41.08</v>
      </c>
      <c r="E175">
        <v>1.0477000000000001</v>
      </c>
      <c r="F175">
        <v>-102.01</v>
      </c>
      <c r="G175">
        <v>0.13868</v>
      </c>
      <c r="H175">
        <v>-52.97</v>
      </c>
      <c r="I175">
        <v>0.70823999999999998</v>
      </c>
      <c r="J175">
        <v>46.65</v>
      </c>
    </row>
    <row r="176" spans="2:10">
      <c r="B176">
        <v>18600</v>
      </c>
      <c r="C176">
        <v>0.88300999999999996</v>
      </c>
      <c r="D176">
        <v>40.020000000000003</v>
      </c>
      <c r="E176">
        <v>1.0248999999999999</v>
      </c>
      <c r="F176">
        <v>-103.31</v>
      </c>
      <c r="G176">
        <v>0.14197000000000001</v>
      </c>
      <c r="H176">
        <v>-54.38</v>
      </c>
      <c r="I176">
        <v>0.71655000000000002</v>
      </c>
      <c r="J176">
        <v>45.47</v>
      </c>
    </row>
    <row r="177" spans="2:10">
      <c r="B177">
        <v>18800</v>
      </c>
      <c r="C177">
        <v>0.89861000000000002</v>
      </c>
      <c r="D177">
        <v>38.42</v>
      </c>
      <c r="E177">
        <v>0.98868</v>
      </c>
      <c r="F177">
        <v>-105.61</v>
      </c>
      <c r="G177">
        <v>0.14057</v>
      </c>
      <c r="H177">
        <v>-56.29</v>
      </c>
      <c r="I177">
        <v>0.72004000000000001</v>
      </c>
      <c r="J177">
        <v>43.65</v>
      </c>
    </row>
    <row r="178" spans="2:10">
      <c r="B178">
        <v>19000</v>
      </c>
      <c r="C178">
        <v>0.90724000000000005</v>
      </c>
      <c r="D178">
        <v>36.43</v>
      </c>
      <c r="E178">
        <v>0.96375999999999995</v>
      </c>
      <c r="F178">
        <v>-106.88</v>
      </c>
      <c r="G178">
        <v>0.14002999999999999</v>
      </c>
      <c r="H178">
        <v>-57.15</v>
      </c>
      <c r="I178">
        <v>0.72167999999999999</v>
      </c>
      <c r="J178">
        <v>43.15</v>
      </c>
    </row>
    <row r="179" spans="2:10">
      <c r="B179">
        <v>19200</v>
      </c>
      <c r="C179">
        <v>0.91071999999999997</v>
      </c>
      <c r="D179">
        <v>34.68</v>
      </c>
      <c r="E179">
        <v>0.92988000000000004</v>
      </c>
      <c r="F179">
        <v>-108.32</v>
      </c>
      <c r="G179">
        <v>0.14113000000000001</v>
      </c>
      <c r="H179">
        <v>-56.81</v>
      </c>
      <c r="I179">
        <v>0.73468999999999995</v>
      </c>
      <c r="J179">
        <v>41.55</v>
      </c>
    </row>
    <row r="180" spans="2:10">
      <c r="B180">
        <v>19400</v>
      </c>
      <c r="C180">
        <v>0.90922999999999998</v>
      </c>
      <c r="D180">
        <v>33.39</v>
      </c>
      <c r="E180">
        <v>0.91405000000000003</v>
      </c>
      <c r="F180">
        <v>-109.62</v>
      </c>
      <c r="G180">
        <v>0.14732999999999999</v>
      </c>
      <c r="H180">
        <v>-59.51</v>
      </c>
      <c r="I180">
        <v>0.73484000000000005</v>
      </c>
      <c r="J180">
        <v>40.72</v>
      </c>
    </row>
    <row r="181" spans="2:10">
      <c r="B181">
        <v>19600</v>
      </c>
      <c r="C181">
        <v>0.92186000000000001</v>
      </c>
      <c r="D181">
        <v>32.380000000000003</v>
      </c>
      <c r="E181">
        <v>0.89995999999999998</v>
      </c>
      <c r="F181">
        <v>-111.48</v>
      </c>
      <c r="G181">
        <v>0.14407</v>
      </c>
      <c r="H181">
        <v>-61.91</v>
      </c>
      <c r="I181">
        <v>0.74905999999999995</v>
      </c>
      <c r="J181">
        <v>39.17</v>
      </c>
    </row>
    <row r="182" spans="2:10">
      <c r="B182">
        <v>19800</v>
      </c>
      <c r="C182">
        <v>0.92883000000000004</v>
      </c>
      <c r="D182">
        <v>31.04</v>
      </c>
      <c r="E182">
        <v>0.87982000000000005</v>
      </c>
      <c r="F182">
        <v>-113.54</v>
      </c>
      <c r="G182">
        <v>0.14058999999999999</v>
      </c>
      <c r="H182">
        <v>-62.58</v>
      </c>
      <c r="I182">
        <v>0.75432999999999995</v>
      </c>
      <c r="J182">
        <v>37.85</v>
      </c>
    </row>
    <row r="183" spans="2:10">
      <c r="B183">
        <v>20000</v>
      </c>
      <c r="C183">
        <v>0.92047000000000001</v>
      </c>
      <c r="D183">
        <v>29.02</v>
      </c>
      <c r="E183">
        <v>0.84558</v>
      </c>
      <c r="F183">
        <v>-115.08</v>
      </c>
      <c r="G183">
        <v>0.14244000000000001</v>
      </c>
      <c r="H183">
        <v>-62.42</v>
      </c>
      <c r="I183">
        <v>0.75666</v>
      </c>
      <c r="J183">
        <v>36.28</v>
      </c>
    </row>
    <row r="184" spans="2:10">
      <c r="B184">
        <v>20200</v>
      </c>
      <c r="C184">
        <v>0.92203000000000002</v>
      </c>
      <c r="D184">
        <v>27.78</v>
      </c>
      <c r="E184">
        <v>0.83331</v>
      </c>
      <c r="F184">
        <v>-116.35</v>
      </c>
      <c r="G184">
        <v>0.14438000000000001</v>
      </c>
      <c r="H184">
        <v>-62.06</v>
      </c>
      <c r="I184">
        <v>0.75705999999999996</v>
      </c>
      <c r="J184">
        <v>35.51</v>
      </c>
    </row>
    <row r="185" spans="2:10">
      <c r="B185">
        <v>20400</v>
      </c>
      <c r="C185">
        <v>0.92484999999999995</v>
      </c>
      <c r="D185">
        <v>26.42</v>
      </c>
      <c r="E185">
        <v>0.81347999999999998</v>
      </c>
      <c r="F185">
        <v>-117.54</v>
      </c>
      <c r="G185">
        <v>0.15359999999999999</v>
      </c>
      <c r="H185">
        <v>-64.150000000000006</v>
      </c>
      <c r="I185">
        <v>0.76695999999999998</v>
      </c>
      <c r="J185">
        <v>34.94</v>
      </c>
    </row>
    <row r="186" spans="2:10">
      <c r="B186">
        <v>20600</v>
      </c>
      <c r="C186">
        <v>0.93020999999999998</v>
      </c>
      <c r="D186">
        <v>24.28</v>
      </c>
      <c r="E186">
        <v>0.79883999999999999</v>
      </c>
      <c r="F186">
        <v>-118.92</v>
      </c>
      <c r="G186">
        <v>0.15631</v>
      </c>
      <c r="H186">
        <v>-67.05</v>
      </c>
      <c r="I186">
        <v>0.77437</v>
      </c>
      <c r="J186">
        <v>34.340000000000003</v>
      </c>
    </row>
    <row r="187" spans="2:10">
      <c r="B187">
        <v>20800</v>
      </c>
      <c r="C187">
        <v>0.91327000000000003</v>
      </c>
      <c r="D187">
        <v>22.93</v>
      </c>
      <c r="E187">
        <v>0.77898999999999996</v>
      </c>
      <c r="F187">
        <v>-120.63</v>
      </c>
      <c r="G187">
        <v>0.16075</v>
      </c>
      <c r="H187">
        <v>-69.23</v>
      </c>
      <c r="I187">
        <v>0.79578000000000004</v>
      </c>
      <c r="J187">
        <v>32.950000000000003</v>
      </c>
    </row>
    <row r="188" spans="2:10">
      <c r="B188">
        <v>21000</v>
      </c>
      <c r="C188">
        <v>0.91264000000000001</v>
      </c>
      <c r="D188">
        <v>22.4</v>
      </c>
      <c r="E188">
        <v>0.77254</v>
      </c>
      <c r="F188">
        <v>-122.52</v>
      </c>
      <c r="G188">
        <v>0.15895000000000001</v>
      </c>
      <c r="H188">
        <v>-72.989999999999995</v>
      </c>
      <c r="I188">
        <v>0.80694999999999995</v>
      </c>
      <c r="J188">
        <v>31.09</v>
      </c>
    </row>
    <row r="189" spans="2:10">
      <c r="B189">
        <v>21200</v>
      </c>
      <c r="C189">
        <v>0.91857999999999995</v>
      </c>
      <c r="D189">
        <v>20.99</v>
      </c>
      <c r="E189">
        <v>0.75044999999999995</v>
      </c>
      <c r="F189">
        <v>-124.24</v>
      </c>
      <c r="G189">
        <v>0.16073000000000001</v>
      </c>
      <c r="H189">
        <v>-75.67</v>
      </c>
      <c r="I189">
        <v>0.81452000000000002</v>
      </c>
      <c r="J189">
        <v>29.98</v>
      </c>
    </row>
    <row r="190" spans="2:10">
      <c r="B190">
        <v>21400</v>
      </c>
      <c r="C190">
        <v>0.90664999999999996</v>
      </c>
      <c r="D190">
        <v>19.66</v>
      </c>
      <c r="E190">
        <v>0.73860999999999999</v>
      </c>
      <c r="F190">
        <v>-125.74</v>
      </c>
      <c r="G190">
        <v>0.16119</v>
      </c>
      <c r="H190">
        <v>-76.81</v>
      </c>
      <c r="I190">
        <v>0.81654000000000004</v>
      </c>
      <c r="J190">
        <v>28.05</v>
      </c>
    </row>
    <row r="191" spans="2:10">
      <c r="B191">
        <v>21600</v>
      </c>
      <c r="C191">
        <v>0.89753000000000005</v>
      </c>
      <c r="D191">
        <v>18.399999999999999</v>
      </c>
      <c r="E191">
        <v>0.71562000000000003</v>
      </c>
      <c r="F191">
        <v>-127.87</v>
      </c>
      <c r="G191">
        <v>0.15883</v>
      </c>
      <c r="H191">
        <v>-81.709999999999994</v>
      </c>
      <c r="I191">
        <v>0.81954000000000005</v>
      </c>
      <c r="J191">
        <v>26.62</v>
      </c>
    </row>
    <row r="192" spans="2:10">
      <c r="B192">
        <v>21800</v>
      </c>
      <c r="C192">
        <v>0.89022000000000001</v>
      </c>
      <c r="D192">
        <v>18.29</v>
      </c>
      <c r="E192">
        <v>0.70221</v>
      </c>
      <c r="F192">
        <v>-128.91</v>
      </c>
      <c r="G192">
        <v>0.15636</v>
      </c>
      <c r="H192">
        <v>-82.97</v>
      </c>
      <c r="I192">
        <v>0.81733999999999996</v>
      </c>
      <c r="J192">
        <v>25.96</v>
      </c>
    </row>
    <row r="193" spans="2:10">
      <c r="B193">
        <v>22000</v>
      </c>
      <c r="C193">
        <v>0.90169999999999995</v>
      </c>
      <c r="D193">
        <v>17.22</v>
      </c>
      <c r="E193">
        <v>0.68022000000000005</v>
      </c>
      <c r="F193">
        <v>-131.1</v>
      </c>
      <c r="G193">
        <v>0.15262999999999999</v>
      </c>
      <c r="H193">
        <v>-87.46</v>
      </c>
      <c r="I193">
        <v>0.82743</v>
      </c>
      <c r="J193">
        <v>24.74</v>
      </c>
    </row>
    <row r="194" spans="2:10">
      <c r="B194">
        <v>22200</v>
      </c>
      <c r="C194">
        <v>0.90329000000000004</v>
      </c>
      <c r="D194">
        <v>15.91</v>
      </c>
      <c r="E194">
        <v>0.66752999999999996</v>
      </c>
      <c r="F194">
        <v>-132.18</v>
      </c>
      <c r="G194">
        <v>0.14721000000000001</v>
      </c>
      <c r="H194">
        <v>-86.83</v>
      </c>
      <c r="I194">
        <v>0.82647000000000004</v>
      </c>
      <c r="J194">
        <v>23.94</v>
      </c>
    </row>
    <row r="195" spans="2:10">
      <c r="B195">
        <v>22400</v>
      </c>
      <c r="C195">
        <v>0.90397000000000005</v>
      </c>
      <c r="D195">
        <v>14.92</v>
      </c>
      <c r="E195">
        <v>0.63983000000000001</v>
      </c>
      <c r="F195">
        <v>-133.91</v>
      </c>
      <c r="G195">
        <v>0.14254</v>
      </c>
      <c r="H195">
        <v>-87.47</v>
      </c>
      <c r="I195">
        <v>0.83211000000000002</v>
      </c>
      <c r="J195">
        <v>23.16</v>
      </c>
    </row>
    <row r="196" spans="2:10">
      <c r="B196">
        <v>22600</v>
      </c>
      <c r="C196">
        <v>0.90552999999999995</v>
      </c>
      <c r="D196">
        <v>14.32</v>
      </c>
      <c r="E196">
        <v>0.64573000000000003</v>
      </c>
      <c r="F196">
        <v>-133.97999999999999</v>
      </c>
      <c r="G196">
        <v>0.14263999999999999</v>
      </c>
      <c r="H196">
        <v>-89.54</v>
      </c>
      <c r="I196">
        <v>0.84821999999999997</v>
      </c>
      <c r="J196">
        <v>22.86</v>
      </c>
    </row>
    <row r="197" spans="2:10">
      <c r="B197">
        <v>22800</v>
      </c>
      <c r="C197">
        <v>0.91800999999999999</v>
      </c>
      <c r="D197">
        <v>13.79</v>
      </c>
      <c r="E197">
        <v>0.62912000000000001</v>
      </c>
      <c r="F197">
        <v>-137.12</v>
      </c>
      <c r="G197">
        <v>0.14127999999999999</v>
      </c>
      <c r="H197">
        <v>-88.23</v>
      </c>
      <c r="I197">
        <v>0.86024999999999996</v>
      </c>
      <c r="J197">
        <v>20.98</v>
      </c>
    </row>
    <row r="198" spans="2:10">
      <c r="B198">
        <v>23000</v>
      </c>
      <c r="C198">
        <v>0.92279999999999995</v>
      </c>
      <c r="D198">
        <v>12.78</v>
      </c>
      <c r="E198">
        <v>0.62417999999999996</v>
      </c>
      <c r="F198">
        <v>-137.1</v>
      </c>
      <c r="G198">
        <v>0.14643999999999999</v>
      </c>
      <c r="H198">
        <v>-89.54</v>
      </c>
      <c r="I198">
        <v>0.86802999999999997</v>
      </c>
      <c r="J198">
        <v>20.12</v>
      </c>
    </row>
    <row r="199" spans="2:10">
      <c r="B199">
        <v>23200</v>
      </c>
      <c r="C199">
        <v>0.93705000000000005</v>
      </c>
      <c r="D199">
        <v>11.44</v>
      </c>
      <c r="E199">
        <v>0.60662000000000005</v>
      </c>
      <c r="F199">
        <v>-141.54</v>
      </c>
      <c r="G199">
        <v>0.14534</v>
      </c>
      <c r="H199">
        <v>-92.27</v>
      </c>
      <c r="I199">
        <v>0.86919000000000002</v>
      </c>
      <c r="J199">
        <v>18.05</v>
      </c>
    </row>
    <row r="200" spans="2:10">
      <c r="B200">
        <v>23400</v>
      </c>
      <c r="C200">
        <v>0.93320999999999998</v>
      </c>
      <c r="D200">
        <v>9.74</v>
      </c>
      <c r="E200">
        <v>0.59377000000000002</v>
      </c>
      <c r="F200">
        <v>-141.69999999999999</v>
      </c>
      <c r="G200">
        <v>0.14174999999999999</v>
      </c>
      <c r="H200">
        <v>-94.87</v>
      </c>
      <c r="I200">
        <v>0.87695999999999996</v>
      </c>
      <c r="J200">
        <v>17.8</v>
      </c>
    </row>
    <row r="201" spans="2:10">
      <c r="B201">
        <v>23600</v>
      </c>
      <c r="C201">
        <v>0.93198999999999999</v>
      </c>
      <c r="D201">
        <v>8.7100000000000009</v>
      </c>
      <c r="E201">
        <v>0.57852000000000003</v>
      </c>
      <c r="F201">
        <v>-145.02000000000001</v>
      </c>
      <c r="G201">
        <v>0.13753000000000001</v>
      </c>
      <c r="H201">
        <v>-95.76</v>
      </c>
      <c r="I201">
        <v>0.88229000000000002</v>
      </c>
      <c r="J201">
        <v>15.93</v>
      </c>
    </row>
    <row r="202" spans="2:10">
      <c r="B202">
        <v>23800</v>
      </c>
      <c r="C202">
        <v>0.92859000000000003</v>
      </c>
      <c r="D202">
        <v>7.27</v>
      </c>
      <c r="E202">
        <v>0.55052000000000001</v>
      </c>
      <c r="F202">
        <v>-144.88999999999999</v>
      </c>
      <c r="G202">
        <v>0.13396</v>
      </c>
      <c r="H202">
        <v>-95.53</v>
      </c>
      <c r="I202">
        <v>0.88748000000000005</v>
      </c>
      <c r="J202">
        <v>15.33</v>
      </c>
    </row>
    <row r="203" spans="2:10">
      <c r="B203">
        <v>24000</v>
      </c>
      <c r="C203">
        <v>0.93103000000000002</v>
      </c>
      <c r="D203">
        <v>5.77</v>
      </c>
      <c r="E203">
        <v>0.54537999999999998</v>
      </c>
      <c r="F203">
        <v>-148.09</v>
      </c>
      <c r="G203">
        <v>0.13507</v>
      </c>
      <c r="H203">
        <v>-97.21</v>
      </c>
      <c r="I203">
        <v>0.90264999999999995</v>
      </c>
      <c r="J203">
        <v>13.37</v>
      </c>
    </row>
    <row r="204" spans="2:10">
      <c r="B204">
        <v>24200</v>
      </c>
      <c r="C204">
        <v>0.95267000000000002</v>
      </c>
      <c r="D204">
        <v>4.9400000000000004</v>
      </c>
      <c r="E204">
        <v>0.52180000000000004</v>
      </c>
      <c r="F204">
        <v>-148.37</v>
      </c>
      <c r="G204">
        <v>0.13583000000000001</v>
      </c>
      <c r="H204">
        <v>-98.34</v>
      </c>
      <c r="I204">
        <v>0.90124000000000004</v>
      </c>
      <c r="J204">
        <v>11.69</v>
      </c>
    </row>
    <row r="205" spans="2:10">
      <c r="B205">
        <v>24400</v>
      </c>
      <c r="C205">
        <v>0.93318999999999996</v>
      </c>
      <c r="D205">
        <v>4.7699999999999996</v>
      </c>
      <c r="E205">
        <v>0.51134000000000002</v>
      </c>
      <c r="F205">
        <v>-151.62</v>
      </c>
      <c r="G205">
        <v>0.12887999999999999</v>
      </c>
      <c r="H205">
        <v>-103.11</v>
      </c>
      <c r="I205">
        <v>0.90452999999999995</v>
      </c>
      <c r="J205">
        <v>10.35</v>
      </c>
    </row>
    <row r="206" spans="2:10">
      <c r="B206">
        <v>24600</v>
      </c>
      <c r="C206">
        <v>0.92403999999999997</v>
      </c>
      <c r="D206">
        <v>3.05</v>
      </c>
      <c r="E206">
        <v>0.48462</v>
      </c>
      <c r="F206">
        <v>-151.37</v>
      </c>
      <c r="G206">
        <v>0.13020000000000001</v>
      </c>
      <c r="H206">
        <v>-101.31</v>
      </c>
      <c r="I206">
        <v>0.90766999999999998</v>
      </c>
      <c r="J206">
        <v>8.7100000000000009</v>
      </c>
    </row>
    <row r="207" spans="2:10">
      <c r="B207">
        <v>24800</v>
      </c>
      <c r="C207">
        <v>0.91566999999999998</v>
      </c>
      <c r="D207">
        <v>2.11</v>
      </c>
      <c r="E207">
        <v>0.48247000000000001</v>
      </c>
      <c r="F207">
        <v>-153.47999999999999</v>
      </c>
      <c r="G207">
        <v>0.12178</v>
      </c>
      <c r="H207">
        <v>-100.95</v>
      </c>
      <c r="I207">
        <v>0.89844999999999997</v>
      </c>
      <c r="J207">
        <v>7.34</v>
      </c>
    </row>
    <row r="208" spans="2:10">
      <c r="B208">
        <v>25000</v>
      </c>
      <c r="C208">
        <v>0.91922000000000004</v>
      </c>
      <c r="D208">
        <v>0.91</v>
      </c>
      <c r="E208">
        <v>0.45666000000000001</v>
      </c>
      <c r="F208">
        <v>-153.16999999999999</v>
      </c>
      <c r="G208">
        <v>0.13047</v>
      </c>
      <c r="H208">
        <v>-100.76</v>
      </c>
      <c r="I208">
        <v>0.90124000000000004</v>
      </c>
      <c r="J208">
        <v>5.99</v>
      </c>
    </row>
    <row r="209" spans="1:10">
      <c r="B209">
        <v>25200</v>
      </c>
      <c r="C209">
        <v>0.92779999999999996</v>
      </c>
      <c r="D209">
        <v>0.31</v>
      </c>
      <c r="E209">
        <v>0.45337</v>
      </c>
      <c r="F209">
        <v>-153.97999999999999</v>
      </c>
      <c r="G209">
        <v>0.13195999999999999</v>
      </c>
      <c r="H209">
        <v>-104.95</v>
      </c>
      <c r="I209">
        <v>0.89049999999999996</v>
      </c>
      <c r="J209">
        <v>5.66</v>
      </c>
    </row>
    <row r="210" spans="1:10">
      <c r="B210">
        <v>25400</v>
      </c>
      <c r="C210">
        <v>0.92715000000000003</v>
      </c>
      <c r="D210">
        <v>-0.36</v>
      </c>
      <c r="E210">
        <v>0.43651000000000001</v>
      </c>
      <c r="F210">
        <v>-155.33000000000001</v>
      </c>
      <c r="G210">
        <v>0.1222</v>
      </c>
      <c r="H210">
        <v>-109.63</v>
      </c>
      <c r="I210">
        <v>0.90527999999999997</v>
      </c>
      <c r="J210">
        <v>4.8499999999999996</v>
      </c>
    </row>
    <row r="211" spans="1:10">
      <c r="B211">
        <v>25600</v>
      </c>
      <c r="C211">
        <v>0.91129000000000004</v>
      </c>
      <c r="D211">
        <v>-0.85</v>
      </c>
      <c r="E211">
        <v>0.42332999999999998</v>
      </c>
      <c r="F211">
        <v>-156.53</v>
      </c>
      <c r="G211">
        <v>0.11477999999999999</v>
      </c>
      <c r="H211">
        <v>-107.44</v>
      </c>
      <c r="I211">
        <v>0.90024999999999999</v>
      </c>
      <c r="J211">
        <v>4.07</v>
      </c>
    </row>
    <row r="212" spans="1:10">
      <c r="B212">
        <v>25800</v>
      </c>
      <c r="C212">
        <v>0.93286000000000002</v>
      </c>
      <c r="D212">
        <v>-1.64</v>
      </c>
      <c r="E212">
        <v>0.41449000000000003</v>
      </c>
      <c r="F212">
        <v>-156.33000000000001</v>
      </c>
      <c r="G212">
        <v>0.11600000000000001</v>
      </c>
      <c r="H212">
        <v>-107.61</v>
      </c>
      <c r="I212">
        <v>0.92173000000000005</v>
      </c>
      <c r="J212">
        <v>2.76</v>
      </c>
    </row>
    <row r="213" spans="1:10">
      <c r="B213">
        <v>26000</v>
      </c>
      <c r="C213">
        <v>0.94016999999999995</v>
      </c>
      <c r="D213">
        <v>-3.6</v>
      </c>
      <c r="E213">
        <v>0.4108</v>
      </c>
      <c r="F213">
        <v>-158.56</v>
      </c>
      <c r="G213">
        <v>0.11175</v>
      </c>
      <c r="H213">
        <v>-105.2</v>
      </c>
      <c r="I213">
        <v>0.90286</v>
      </c>
      <c r="J213">
        <v>1.45</v>
      </c>
    </row>
    <row r="215" spans="1:10">
      <c r="A215" t="s">
        <v>0</v>
      </c>
    </row>
    <row r="216" spans="1:10">
      <c r="A216" t="s">
        <v>0</v>
      </c>
      <c r="B216" t="s">
        <v>82</v>
      </c>
      <c r="C216" t="s">
        <v>108</v>
      </c>
      <c r="D216" t="s">
        <v>109</v>
      </c>
    </row>
    <row r="217" spans="1:10">
      <c r="A217" t="s">
        <v>0</v>
      </c>
      <c r="B217" t="s">
        <v>99</v>
      </c>
      <c r="C217" t="s">
        <v>110</v>
      </c>
      <c r="D217" t="s">
        <v>111</v>
      </c>
      <c r="E217" t="s">
        <v>112</v>
      </c>
      <c r="F217" t="s">
        <v>113</v>
      </c>
    </row>
    <row r="218" spans="1:10">
      <c r="B218">
        <v>400</v>
      </c>
      <c r="C218">
        <v>0.38</v>
      </c>
      <c r="D218">
        <v>0.60099999999999998</v>
      </c>
      <c r="E218">
        <v>2.85</v>
      </c>
      <c r="F218">
        <v>0.16189999999999999</v>
      </c>
    </row>
    <row r="219" spans="1:10">
      <c r="B219">
        <v>420</v>
      </c>
      <c r="C219">
        <v>0.38200000000000001</v>
      </c>
      <c r="D219">
        <v>0.5988</v>
      </c>
      <c r="E219">
        <v>3.27</v>
      </c>
      <c r="F219">
        <v>0.1618</v>
      </c>
    </row>
    <row r="220" spans="1:10">
      <c r="B220">
        <v>440</v>
      </c>
      <c r="C220">
        <v>0.38300000000000001</v>
      </c>
      <c r="D220">
        <v>0.59660000000000002</v>
      </c>
      <c r="E220">
        <v>3.69</v>
      </c>
      <c r="F220">
        <v>0.16170000000000001</v>
      </c>
    </row>
    <row r="221" spans="1:10">
      <c r="B221">
        <v>460</v>
      </c>
      <c r="C221">
        <v>0.38500000000000001</v>
      </c>
      <c r="D221">
        <v>0.59440000000000004</v>
      </c>
      <c r="E221">
        <v>4.1100000000000003</v>
      </c>
      <c r="F221">
        <v>0.16159999999999999</v>
      </c>
    </row>
    <row r="222" spans="1:10">
      <c r="B222">
        <v>480</v>
      </c>
      <c r="C222">
        <v>0.38600000000000001</v>
      </c>
      <c r="D222">
        <v>0.59230000000000005</v>
      </c>
      <c r="E222">
        <v>4.53</v>
      </c>
      <c r="F222">
        <v>0.1615</v>
      </c>
    </row>
    <row r="223" spans="1:10">
      <c r="B223">
        <v>500</v>
      </c>
      <c r="C223">
        <v>0.38700000000000001</v>
      </c>
      <c r="D223">
        <v>0.59009999999999996</v>
      </c>
      <c r="E223">
        <v>4.9400000000000004</v>
      </c>
      <c r="F223">
        <v>0.16139999999999999</v>
      </c>
    </row>
    <row r="224" spans="1:10">
      <c r="B224">
        <v>550</v>
      </c>
      <c r="C224">
        <v>0.39100000000000001</v>
      </c>
      <c r="D224">
        <v>0.58479999999999999</v>
      </c>
      <c r="E224">
        <v>5.99</v>
      </c>
      <c r="F224">
        <v>0.16109999999999999</v>
      </c>
    </row>
    <row r="225" spans="2:6">
      <c r="B225">
        <v>600</v>
      </c>
      <c r="C225">
        <v>0.39500000000000002</v>
      </c>
      <c r="D225">
        <v>0.5796</v>
      </c>
      <c r="E225">
        <v>7.04</v>
      </c>
      <c r="F225">
        <v>0.1608</v>
      </c>
    </row>
    <row r="226" spans="2:6">
      <c r="B226">
        <v>650</v>
      </c>
      <c r="C226">
        <v>0.39800000000000002</v>
      </c>
      <c r="D226">
        <v>0.57450000000000001</v>
      </c>
      <c r="E226">
        <v>8.08</v>
      </c>
      <c r="F226">
        <v>0.1605</v>
      </c>
    </row>
    <row r="227" spans="2:6">
      <c r="B227">
        <v>700</v>
      </c>
      <c r="C227">
        <v>0.40200000000000002</v>
      </c>
      <c r="D227">
        <v>0.56950000000000001</v>
      </c>
      <c r="E227">
        <v>9.1199999999999992</v>
      </c>
      <c r="F227">
        <v>0.16020000000000001</v>
      </c>
    </row>
    <row r="228" spans="2:6">
      <c r="B228">
        <v>750</v>
      </c>
      <c r="C228">
        <v>0.40500000000000003</v>
      </c>
      <c r="D228">
        <v>0.56459999999999999</v>
      </c>
      <c r="E228">
        <v>10.16</v>
      </c>
      <c r="F228">
        <v>0.1598</v>
      </c>
    </row>
    <row r="229" spans="2:6">
      <c r="B229">
        <v>800</v>
      </c>
      <c r="C229">
        <v>0.40899999999999997</v>
      </c>
      <c r="D229">
        <v>0.55969999999999998</v>
      </c>
      <c r="E229">
        <v>11.19</v>
      </c>
      <c r="F229">
        <v>0.15939999999999999</v>
      </c>
    </row>
    <row r="230" spans="2:6">
      <c r="B230">
        <v>850</v>
      </c>
      <c r="C230">
        <v>0.41199999999999998</v>
      </c>
      <c r="D230">
        <v>0.55500000000000005</v>
      </c>
      <c r="E230">
        <v>12.23</v>
      </c>
      <c r="F230">
        <v>0.159</v>
      </c>
    </row>
    <row r="231" spans="2:6">
      <c r="B231">
        <v>900</v>
      </c>
      <c r="C231">
        <v>0.41599999999999998</v>
      </c>
      <c r="D231">
        <v>0.55030000000000001</v>
      </c>
      <c r="E231">
        <v>13.26</v>
      </c>
      <c r="F231">
        <v>0.15859999999999999</v>
      </c>
    </row>
    <row r="232" spans="2:6">
      <c r="B232">
        <v>950</v>
      </c>
      <c r="C232">
        <v>0.42</v>
      </c>
      <c r="D232">
        <v>0.54569999999999996</v>
      </c>
      <c r="E232">
        <v>14.29</v>
      </c>
      <c r="F232">
        <v>0.15820000000000001</v>
      </c>
    </row>
    <row r="233" spans="2:6">
      <c r="B233">
        <v>1000</v>
      </c>
      <c r="C233">
        <v>0.42299999999999999</v>
      </c>
      <c r="D233">
        <v>0.54110000000000003</v>
      </c>
      <c r="E233">
        <v>15.32</v>
      </c>
      <c r="F233">
        <v>0.15770000000000001</v>
      </c>
    </row>
    <row r="234" spans="2:6">
      <c r="B234">
        <v>1050</v>
      </c>
      <c r="C234">
        <v>0.42699999999999999</v>
      </c>
      <c r="D234">
        <v>0.53659999999999997</v>
      </c>
      <c r="E234">
        <v>16.34</v>
      </c>
      <c r="F234">
        <v>0.15720000000000001</v>
      </c>
    </row>
    <row r="235" spans="2:6">
      <c r="B235">
        <v>1100</v>
      </c>
      <c r="C235">
        <v>0.43099999999999999</v>
      </c>
      <c r="D235">
        <v>0.53220000000000001</v>
      </c>
      <c r="E235">
        <v>17.37</v>
      </c>
      <c r="F235">
        <v>0.15670000000000001</v>
      </c>
    </row>
    <row r="236" spans="2:6">
      <c r="B236">
        <v>1150</v>
      </c>
      <c r="C236">
        <v>0.434</v>
      </c>
      <c r="D236">
        <v>0.52790000000000004</v>
      </c>
      <c r="E236">
        <v>18.39</v>
      </c>
      <c r="F236">
        <v>0.15620000000000001</v>
      </c>
    </row>
    <row r="237" spans="2:6">
      <c r="B237">
        <v>1200</v>
      </c>
      <c r="C237">
        <v>0.438</v>
      </c>
      <c r="D237">
        <v>0.52359999999999995</v>
      </c>
      <c r="E237">
        <v>19.41</v>
      </c>
      <c r="F237">
        <v>0.15559999999999999</v>
      </c>
    </row>
    <row r="238" spans="2:6">
      <c r="B238">
        <v>1250</v>
      </c>
      <c r="C238">
        <v>0.442</v>
      </c>
      <c r="D238">
        <v>0.51929999999999998</v>
      </c>
      <c r="E238">
        <v>20.420000000000002</v>
      </c>
      <c r="F238">
        <v>0.155</v>
      </c>
    </row>
    <row r="239" spans="2:6">
      <c r="B239">
        <v>1300</v>
      </c>
      <c r="C239">
        <v>0.44500000000000001</v>
      </c>
      <c r="D239">
        <v>0.5151</v>
      </c>
      <c r="E239">
        <v>21.44</v>
      </c>
      <c r="F239">
        <v>0.15440000000000001</v>
      </c>
    </row>
    <row r="240" spans="2:6">
      <c r="B240">
        <v>1350</v>
      </c>
      <c r="C240">
        <v>0.44900000000000001</v>
      </c>
      <c r="D240">
        <v>0.51100000000000001</v>
      </c>
      <c r="E240">
        <v>22.45</v>
      </c>
      <c r="F240">
        <v>0.15379999999999999</v>
      </c>
    </row>
    <row r="241" spans="2:6">
      <c r="B241">
        <v>1400</v>
      </c>
      <c r="C241">
        <v>0.45300000000000001</v>
      </c>
      <c r="D241">
        <v>0.50690000000000002</v>
      </c>
      <c r="E241">
        <v>23.46</v>
      </c>
      <c r="F241">
        <v>0.1532</v>
      </c>
    </row>
    <row r="242" spans="2:6">
      <c r="B242">
        <v>1450</v>
      </c>
      <c r="C242">
        <v>0.45600000000000002</v>
      </c>
      <c r="D242">
        <v>0.50280000000000002</v>
      </c>
      <c r="E242">
        <v>24.47</v>
      </c>
      <c r="F242">
        <v>0.15260000000000001</v>
      </c>
    </row>
    <row r="243" spans="2:6">
      <c r="B243">
        <v>1500</v>
      </c>
      <c r="C243">
        <v>0.46</v>
      </c>
      <c r="D243">
        <v>0.49880000000000002</v>
      </c>
      <c r="E243">
        <v>25.48</v>
      </c>
      <c r="F243">
        <v>0.15190000000000001</v>
      </c>
    </row>
    <row r="244" spans="2:6">
      <c r="B244">
        <v>1550</v>
      </c>
      <c r="C244">
        <v>0.46400000000000002</v>
      </c>
      <c r="D244">
        <v>0.49480000000000002</v>
      </c>
      <c r="E244">
        <v>26.49</v>
      </c>
      <c r="F244">
        <v>0.15129999999999999</v>
      </c>
    </row>
    <row r="245" spans="2:6">
      <c r="B245">
        <v>1600</v>
      </c>
      <c r="C245">
        <v>0.46700000000000003</v>
      </c>
      <c r="D245">
        <v>0.4909</v>
      </c>
      <c r="E245">
        <v>27.49</v>
      </c>
      <c r="F245">
        <v>0.15060000000000001</v>
      </c>
    </row>
    <row r="246" spans="2:6">
      <c r="B246">
        <v>1650</v>
      </c>
      <c r="C246">
        <v>0.47099999999999997</v>
      </c>
      <c r="D246">
        <v>0.48699999999999999</v>
      </c>
      <c r="E246">
        <v>28.5</v>
      </c>
      <c r="F246">
        <v>0.14990000000000001</v>
      </c>
    </row>
    <row r="247" spans="2:6">
      <c r="B247">
        <v>1700</v>
      </c>
      <c r="C247">
        <v>0.47499999999999998</v>
      </c>
      <c r="D247">
        <v>0.48320000000000002</v>
      </c>
      <c r="E247">
        <v>29.5</v>
      </c>
      <c r="F247">
        <v>0.1492</v>
      </c>
    </row>
    <row r="248" spans="2:6">
      <c r="B248">
        <v>1750</v>
      </c>
      <c r="C248">
        <v>0.47799999999999998</v>
      </c>
      <c r="D248">
        <v>0.4793</v>
      </c>
      <c r="E248">
        <v>30.5</v>
      </c>
      <c r="F248">
        <v>0.1484</v>
      </c>
    </row>
    <row r="249" spans="2:6">
      <c r="B249">
        <v>1800</v>
      </c>
      <c r="C249">
        <v>0.48199999999999998</v>
      </c>
      <c r="D249">
        <v>0.47549999999999998</v>
      </c>
      <c r="E249">
        <v>31.5</v>
      </c>
      <c r="F249">
        <v>0.1477</v>
      </c>
    </row>
    <row r="250" spans="2:6">
      <c r="B250">
        <v>1850</v>
      </c>
      <c r="C250">
        <v>0.48599999999999999</v>
      </c>
      <c r="D250">
        <v>0.4718</v>
      </c>
      <c r="E250">
        <v>32.5</v>
      </c>
      <c r="F250">
        <v>0.1469</v>
      </c>
    </row>
    <row r="251" spans="2:6">
      <c r="B251">
        <v>1900</v>
      </c>
      <c r="C251">
        <v>0.49</v>
      </c>
      <c r="D251">
        <v>0.46810000000000002</v>
      </c>
      <c r="E251">
        <v>33.5</v>
      </c>
      <c r="F251">
        <v>0.14610000000000001</v>
      </c>
    </row>
    <row r="252" spans="2:6">
      <c r="B252">
        <v>1950</v>
      </c>
      <c r="C252">
        <v>0.49299999999999999</v>
      </c>
      <c r="D252">
        <v>0.46429999999999999</v>
      </c>
      <c r="E252">
        <v>34.5</v>
      </c>
      <c r="F252">
        <v>0.1454</v>
      </c>
    </row>
    <row r="253" spans="2:6">
      <c r="B253">
        <v>2000</v>
      </c>
      <c r="C253">
        <v>0.497</v>
      </c>
      <c r="D253">
        <v>0.4607</v>
      </c>
      <c r="E253">
        <v>35.5</v>
      </c>
      <c r="F253">
        <v>0.14460000000000001</v>
      </c>
    </row>
    <row r="254" spans="2:6">
      <c r="B254">
        <v>2050</v>
      </c>
      <c r="C254">
        <v>0.501</v>
      </c>
      <c r="D254">
        <v>0.45700000000000002</v>
      </c>
      <c r="E254">
        <v>36.5</v>
      </c>
      <c r="F254">
        <v>0.14369999999999999</v>
      </c>
    </row>
    <row r="255" spans="2:6">
      <c r="B255">
        <v>2100</v>
      </c>
      <c r="C255">
        <v>0.505</v>
      </c>
      <c r="D255">
        <v>0.45340000000000003</v>
      </c>
      <c r="E255">
        <v>37.5</v>
      </c>
      <c r="F255">
        <v>0.1429</v>
      </c>
    </row>
    <row r="256" spans="2:6">
      <c r="B256">
        <v>2150</v>
      </c>
      <c r="C256">
        <v>0.50800000000000001</v>
      </c>
      <c r="D256">
        <v>0.44979999999999998</v>
      </c>
      <c r="E256">
        <v>38.49</v>
      </c>
      <c r="F256">
        <v>0.1421</v>
      </c>
    </row>
    <row r="257" spans="2:6">
      <c r="B257">
        <v>2200</v>
      </c>
      <c r="C257">
        <v>0.51200000000000001</v>
      </c>
      <c r="D257">
        <v>0.44619999999999999</v>
      </c>
      <c r="E257">
        <v>39.49</v>
      </c>
      <c r="F257">
        <v>0.14119999999999999</v>
      </c>
    </row>
    <row r="258" spans="2:6">
      <c r="B258">
        <v>2250</v>
      </c>
      <c r="C258">
        <v>0.51600000000000001</v>
      </c>
      <c r="D258">
        <v>0.44269999999999998</v>
      </c>
      <c r="E258">
        <v>40.49</v>
      </c>
      <c r="F258">
        <v>0.1404</v>
      </c>
    </row>
    <row r="259" spans="2:6">
      <c r="B259">
        <v>2300</v>
      </c>
      <c r="C259">
        <v>0.52</v>
      </c>
      <c r="D259">
        <v>0.43909999999999999</v>
      </c>
      <c r="E259">
        <v>41.49</v>
      </c>
      <c r="F259">
        <v>0.13950000000000001</v>
      </c>
    </row>
    <row r="260" spans="2:6">
      <c r="B260">
        <v>2350</v>
      </c>
      <c r="C260">
        <v>0.52300000000000002</v>
      </c>
      <c r="D260">
        <v>0.43559999999999999</v>
      </c>
      <c r="E260">
        <v>42.49</v>
      </c>
      <c r="F260">
        <v>0.1386</v>
      </c>
    </row>
    <row r="261" spans="2:6">
      <c r="B261">
        <v>2400</v>
      </c>
      <c r="C261">
        <v>0.52700000000000002</v>
      </c>
      <c r="D261">
        <v>0.43209999999999998</v>
      </c>
      <c r="E261">
        <v>43.5</v>
      </c>
      <c r="F261">
        <v>0.13769999999999999</v>
      </c>
    </row>
    <row r="262" spans="2:6">
      <c r="B262">
        <v>2450</v>
      </c>
      <c r="C262">
        <v>0.53100000000000003</v>
      </c>
      <c r="D262">
        <v>0.42870000000000003</v>
      </c>
      <c r="E262">
        <v>44.5</v>
      </c>
      <c r="F262">
        <v>0.1368</v>
      </c>
    </row>
    <row r="263" spans="2:6">
      <c r="B263">
        <v>2500</v>
      </c>
      <c r="C263">
        <v>0.53500000000000003</v>
      </c>
      <c r="D263">
        <v>0.42520000000000002</v>
      </c>
      <c r="E263">
        <v>45.5</v>
      </c>
      <c r="F263">
        <v>0.13589999999999999</v>
      </c>
    </row>
    <row r="264" spans="2:6">
      <c r="B264">
        <v>2600</v>
      </c>
      <c r="C264">
        <v>0.54200000000000004</v>
      </c>
      <c r="D264">
        <v>0.41839999999999999</v>
      </c>
      <c r="E264">
        <v>47.52</v>
      </c>
      <c r="F264">
        <v>0.1341</v>
      </c>
    </row>
    <row r="265" spans="2:6">
      <c r="B265">
        <v>2700</v>
      </c>
      <c r="C265">
        <v>0.55000000000000004</v>
      </c>
      <c r="D265">
        <v>0.41160000000000002</v>
      </c>
      <c r="E265">
        <v>49.54</v>
      </c>
      <c r="F265">
        <v>0.13220000000000001</v>
      </c>
    </row>
    <row r="266" spans="2:6">
      <c r="B266">
        <v>2800</v>
      </c>
      <c r="C266">
        <v>0.55800000000000005</v>
      </c>
      <c r="D266">
        <v>0.40489999999999998</v>
      </c>
      <c r="E266">
        <v>51.58</v>
      </c>
      <c r="F266">
        <v>0.1303</v>
      </c>
    </row>
    <row r="267" spans="2:6">
      <c r="B267">
        <v>2900</v>
      </c>
      <c r="C267">
        <v>0.56499999999999995</v>
      </c>
      <c r="D267">
        <v>0.39829999999999999</v>
      </c>
      <c r="E267">
        <v>53.62</v>
      </c>
      <c r="F267">
        <v>0.1283</v>
      </c>
    </row>
    <row r="268" spans="2:6">
      <c r="B268">
        <v>3000</v>
      </c>
      <c r="C268">
        <v>0.57299999999999995</v>
      </c>
      <c r="D268">
        <v>0.39179999999999998</v>
      </c>
      <c r="E268">
        <v>55.68</v>
      </c>
      <c r="F268">
        <v>0.12640000000000001</v>
      </c>
    </row>
    <row r="269" spans="2:6">
      <c r="B269">
        <v>3100</v>
      </c>
      <c r="C269">
        <v>0.58099999999999996</v>
      </c>
      <c r="D269">
        <v>0.38529999999999998</v>
      </c>
      <c r="E269">
        <v>57.76</v>
      </c>
      <c r="F269">
        <v>0.1244</v>
      </c>
    </row>
    <row r="270" spans="2:6">
      <c r="B270">
        <v>3200</v>
      </c>
      <c r="C270">
        <v>0.58899999999999997</v>
      </c>
      <c r="D270">
        <v>0.379</v>
      </c>
      <c r="E270">
        <v>59.85</v>
      </c>
      <c r="F270">
        <v>0.12239999999999999</v>
      </c>
    </row>
    <row r="271" spans="2:6">
      <c r="B271">
        <v>3300</v>
      </c>
      <c r="C271">
        <v>0.59699999999999998</v>
      </c>
      <c r="D271">
        <v>0.37269999999999998</v>
      </c>
      <c r="E271">
        <v>61.96</v>
      </c>
      <c r="F271">
        <v>0.12039999999999999</v>
      </c>
    </row>
    <row r="272" spans="2:6">
      <c r="B272">
        <v>3400</v>
      </c>
      <c r="C272">
        <v>0.60399999999999998</v>
      </c>
      <c r="D272">
        <v>0.36649999999999999</v>
      </c>
      <c r="E272">
        <v>64.09</v>
      </c>
      <c r="F272">
        <v>0.11840000000000001</v>
      </c>
    </row>
    <row r="273" spans="2:6">
      <c r="B273">
        <v>3500</v>
      </c>
      <c r="C273">
        <v>0.61199999999999999</v>
      </c>
      <c r="D273">
        <v>0.3604</v>
      </c>
      <c r="E273">
        <v>66.239999999999995</v>
      </c>
      <c r="F273">
        <v>0.1163</v>
      </c>
    </row>
    <row r="274" spans="2:6">
      <c r="B274">
        <v>3600</v>
      </c>
      <c r="C274">
        <v>0.62</v>
      </c>
      <c r="D274">
        <v>0.35439999999999999</v>
      </c>
      <c r="E274">
        <v>68.42</v>
      </c>
      <c r="F274">
        <v>0.1143</v>
      </c>
    </row>
    <row r="275" spans="2:6">
      <c r="B275">
        <v>3700</v>
      </c>
      <c r="C275">
        <v>0.628</v>
      </c>
      <c r="D275">
        <v>0.34849999999999998</v>
      </c>
      <c r="E275">
        <v>70.62</v>
      </c>
      <c r="F275">
        <v>0.1123</v>
      </c>
    </row>
    <row r="276" spans="2:6">
      <c r="B276">
        <v>3800</v>
      </c>
      <c r="C276">
        <v>0.63600000000000001</v>
      </c>
      <c r="D276">
        <v>0.34279999999999999</v>
      </c>
      <c r="E276">
        <v>72.849999999999994</v>
      </c>
      <c r="F276">
        <v>0.11020000000000001</v>
      </c>
    </row>
    <row r="277" spans="2:6">
      <c r="B277">
        <v>3900</v>
      </c>
      <c r="C277">
        <v>0.64400000000000002</v>
      </c>
      <c r="D277">
        <v>0.33710000000000001</v>
      </c>
      <c r="E277">
        <v>75.11</v>
      </c>
      <c r="F277">
        <v>0.1082</v>
      </c>
    </row>
    <row r="278" spans="2:6">
      <c r="B278">
        <v>4000</v>
      </c>
      <c r="C278">
        <v>0.65200000000000002</v>
      </c>
      <c r="D278">
        <v>0.33160000000000001</v>
      </c>
      <c r="E278">
        <v>77.400000000000006</v>
      </c>
      <c r="F278">
        <v>0.1062</v>
      </c>
    </row>
    <row r="279" spans="2:6">
      <c r="B279">
        <v>4100</v>
      </c>
      <c r="C279">
        <v>0.66</v>
      </c>
      <c r="D279">
        <v>0.32619999999999999</v>
      </c>
      <c r="E279">
        <v>79.709999999999994</v>
      </c>
      <c r="F279">
        <v>0.1042</v>
      </c>
    </row>
    <row r="280" spans="2:6">
      <c r="B280">
        <v>4200</v>
      </c>
      <c r="C280">
        <v>0.66800000000000004</v>
      </c>
      <c r="D280">
        <v>0.32100000000000001</v>
      </c>
      <c r="E280">
        <v>82.07</v>
      </c>
      <c r="F280">
        <v>0.1022</v>
      </c>
    </row>
    <row r="281" spans="2:6">
      <c r="B281">
        <v>4300</v>
      </c>
      <c r="C281">
        <v>0.67600000000000005</v>
      </c>
      <c r="D281">
        <v>0.31590000000000001</v>
      </c>
      <c r="E281">
        <v>84.45</v>
      </c>
      <c r="F281">
        <v>0.1002</v>
      </c>
    </row>
    <row r="282" spans="2:6">
      <c r="B282">
        <v>4400</v>
      </c>
      <c r="C282">
        <v>0.68400000000000005</v>
      </c>
      <c r="D282">
        <v>0.311</v>
      </c>
      <c r="E282">
        <v>86.87</v>
      </c>
      <c r="F282">
        <v>9.8199999999999996E-2</v>
      </c>
    </row>
    <row r="283" spans="2:6">
      <c r="B283">
        <v>4500</v>
      </c>
      <c r="C283">
        <v>0.69199999999999995</v>
      </c>
      <c r="D283">
        <v>0.30630000000000002</v>
      </c>
      <c r="E283">
        <v>89.32</v>
      </c>
      <c r="F283">
        <v>9.6199999999999994E-2</v>
      </c>
    </row>
    <row r="284" spans="2:6">
      <c r="B284">
        <v>4600</v>
      </c>
      <c r="C284">
        <v>0.7</v>
      </c>
      <c r="D284">
        <v>0.30180000000000001</v>
      </c>
      <c r="E284">
        <v>91.81</v>
      </c>
      <c r="F284">
        <v>9.4299999999999995E-2</v>
      </c>
    </row>
    <row r="285" spans="2:6">
      <c r="B285">
        <v>4700</v>
      </c>
      <c r="C285">
        <v>0.70799999999999996</v>
      </c>
      <c r="D285">
        <v>0.2974</v>
      </c>
      <c r="E285">
        <v>94.33</v>
      </c>
      <c r="F285">
        <v>9.2399999999999996E-2</v>
      </c>
    </row>
    <row r="286" spans="2:6">
      <c r="B286">
        <v>4800</v>
      </c>
      <c r="C286">
        <v>0.71699999999999997</v>
      </c>
      <c r="D286">
        <v>0.29330000000000001</v>
      </c>
      <c r="E286">
        <v>96.89</v>
      </c>
      <c r="F286">
        <v>9.06E-2</v>
      </c>
    </row>
    <row r="287" spans="2:6">
      <c r="B287">
        <v>4900</v>
      </c>
      <c r="C287">
        <v>0.72499999999999998</v>
      </c>
      <c r="D287">
        <v>0.2893</v>
      </c>
      <c r="E287">
        <v>99.48</v>
      </c>
      <c r="F287">
        <v>8.8700000000000001E-2</v>
      </c>
    </row>
    <row r="288" spans="2:6">
      <c r="B288">
        <v>5000</v>
      </c>
      <c r="C288">
        <v>0.73299999999999998</v>
      </c>
      <c r="D288">
        <v>0.28560000000000002</v>
      </c>
      <c r="E288">
        <v>102.11</v>
      </c>
      <c r="F288">
        <v>8.6900000000000005E-2</v>
      </c>
    </row>
    <row r="289" spans="2:6">
      <c r="B289">
        <v>5200</v>
      </c>
      <c r="C289">
        <v>0.75</v>
      </c>
      <c r="D289">
        <v>0.27889999999999998</v>
      </c>
      <c r="E289">
        <v>107.45</v>
      </c>
      <c r="F289">
        <v>8.3500000000000005E-2</v>
      </c>
    </row>
    <row r="290" spans="2:6">
      <c r="B290">
        <v>5400</v>
      </c>
      <c r="C290">
        <v>0.76600000000000001</v>
      </c>
      <c r="D290">
        <v>0.27310000000000001</v>
      </c>
      <c r="E290">
        <v>112.91</v>
      </c>
      <c r="F290">
        <v>8.0199999999999994E-2</v>
      </c>
    </row>
    <row r="291" spans="2:6">
      <c r="B291">
        <v>5600</v>
      </c>
      <c r="C291">
        <v>0.78300000000000003</v>
      </c>
      <c r="D291">
        <v>0.26840000000000003</v>
      </c>
      <c r="E291">
        <v>118.47</v>
      </c>
      <c r="F291">
        <v>7.7100000000000002E-2</v>
      </c>
    </row>
    <row r="292" spans="2:6">
      <c r="B292">
        <v>5800</v>
      </c>
      <c r="C292">
        <v>0.8</v>
      </c>
      <c r="D292">
        <v>0.26469999999999999</v>
      </c>
      <c r="E292">
        <v>124.09</v>
      </c>
      <c r="F292">
        <v>7.4300000000000005E-2</v>
      </c>
    </row>
    <row r="293" spans="2:6">
      <c r="B293">
        <v>6000</v>
      </c>
      <c r="C293">
        <v>0.81699999999999995</v>
      </c>
      <c r="D293">
        <v>0.2621</v>
      </c>
      <c r="E293">
        <v>129.76</v>
      </c>
      <c r="F293">
        <v>7.17E-2</v>
      </c>
    </row>
    <row r="294" spans="2:6">
      <c r="B294">
        <v>6200</v>
      </c>
      <c r="C294">
        <v>0.83399999999999996</v>
      </c>
      <c r="D294">
        <v>0.26050000000000001</v>
      </c>
      <c r="E294">
        <v>135.44</v>
      </c>
      <c r="F294">
        <v>6.9400000000000003E-2</v>
      </c>
    </row>
    <row r="295" spans="2:6">
      <c r="B295">
        <v>6400</v>
      </c>
      <c r="C295">
        <v>0.85099999999999998</v>
      </c>
      <c r="D295">
        <v>0.26</v>
      </c>
      <c r="E295">
        <v>141.11000000000001</v>
      </c>
      <c r="F295">
        <v>6.7299999999999999E-2</v>
      </c>
    </row>
    <row r="296" spans="2:6">
      <c r="B296">
        <v>6600</v>
      </c>
      <c r="C296">
        <v>0.86799999999999999</v>
      </c>
      <c r="D296">
        <v>0.26050000000000001</v>
      </c>
      <c r="E296">
        <v>146.72</v>
      </c>
      <c r="F296">
        <v>6.5699999999999995E-2</v>
      </c>
    </row>
    <row r="297" spans="2:6">
      <c r="B297">
        <v>6800</v>
      </c>
      <c r="C297">
        <v>0.88500000000000001</v>
      </c>
      <c r="D297">
        <v>0.26200000000000001</v>
      </c>
      <c r="E297">
        <v>152.26</v>
      </c>
      <c r="F297">
        <v>6.4299999999999996E-2</v>
      </c>
    </row>
    <row r="298" spans="2:6">
      <c r="B298">
        <v>7000</v>
      </c>
      <c r="C298">
        <v>0.90300000000000002</v>
      </c>
      <c r="D298">
        <v>0.26450000000000001</v>
      </c>
      <c r="E298">
        <v>157.69999999999999</v>
      </c>
      <c r="F298">
        <v>6.3399999999999998E-2</v>
      </c>
    </row>
    <row r="299" spans="2:6">
      <c r="B299">
        <v>7200</v>
      </c>
      <c r="C299">
        <v>0.92</v>
      </c>
      <c r="D299">
        <v>0.26769999999999999</v>
      </c>
      <c r="E299">
        <v>163.02000000000001</v>
      </c>
      <c r="F299">
        <v>6.2799999999999995E-2</v>
      </c>
    </row>
    <row r="300" spans="2:6">
      <c r="B300">
        <v>7400</v>
      </c>
      <c r="C300">
        <v>0.93799999999999994</v>
      </c>
      <c r="D300">
        <v>0.2717</v>
      </c>
      <c r="E300">
        <v>168.21</v>
      </c>
      <c r="F300">
        <v>6.2700000000000006E-2</v>
      </c>
    </row>
    <row r="301" spans="2:6">
      <c r="B301">
        <v>7600</v>
      </c>
      <c r="C301">
        <v>0.95599999999999996</v>
      </c>
      <c r="D301">
        <v>0.27650000000000002</v>
      </c>
      <c r="E301">
        <v>173.26</v>
      </c>
      <c r="F301">
        <v>6.3E-2</v>
      </c>
    </row>
    <row r="302" spans="2:6">
      <c r="B302">
        <v>7800</v>
      </c>
      <c r="C302">
        <v>0.97399999999999998</v>
      </c>
      <c r="D302">
        <v>0.28179999999999999</v>
      </c>
      <c r="E302">
        <v>178.16</v>
      </c>
      <c r="F302">
        <v>6.3799999999999996E-2</v>
      </c>
    </row>
    <row r="303" spans="2:6">
      <c r="B303">
        <v>8000</v>
      </c>
      <c r="C303">
        <v>0.99199999999999999</v>
      </c>
      <c r="D303">
        <v>0.28770000000000001</v>
      </c>
      <c r="E303">
        <v>-177.08</v>
      </c>
      <c r="F303">
        <v>6.5100000000000005E-2</v>
      </c>
    </row>
    <row r="304" spans="2:6">
      <c r="B304">
        <v>8200</v>
      </c>
      <c r="C304">
        <v>1.01</v>
      </c>
      <c r="D304">
        <v>0.29409999999999997</v>
      </c>
      <c r="E304">
        <v>-172.47</v>
      </c>
      <c r="F304">
        <v>6.6900000000000001E-2</v>
      </c>
    </row>
    <row r="305" spans="2:6">
      <c r="B305">
        <v>8400</v>
      </c>
      <c r="C305">
        <v>1.028</v>
      </c>
      <c r="D305">
        <v>0.30099999999999999</v>
      </c>
      <c r="E305">
        <v>-168</v>
      </c>
      <c r="F305">
        <v>6.9199999999999998E-2</v>
      </c>
    </row>
    <row r="306" spans="2:6">
      <c r="B306">
        <v>8600</v>
      </c>
      <c r="C306">
        <v>1.046</v>
      </c>
      <c r="D306">
        <v>0.30819999999999997</v>
      </c>
      <c r="E306">
        <v>-163.66</v>
      </c>
      <c r="F306">
        <v>7.2099999999999997E-2</v>
      </c>
    </row>
    <row r="307" spans="2:6">
      <c r="B307">
        <v>8800</v>
      </c>
      <c r="C307">
        <v>1.0640000000000001</v>
      </c>
      <c r="D307">
        <v>0.31569999999999998</v>
      </c>
      <c r="E307">
        <v>-159.46</v>
      </c>
      <c r="F307">
        <v>7.5600000000000001E-2</v>
      </c>
    </row>
    <row r="308" spans="2:6">
      <c r="B308">
        <v>9000</v>
      </c>
      <c r="C308">
        <v>1.083</v>
      </c>
      <c r="D308">
        <v>0.3236</v>
      </c>
      <c r="E308">
        <v>-155.37</v>
      </c>
      <c r="F308">
        <v>7.9699999999999993E-2</v>
      </c>
    </row>
    <row r="309" spans="2:6">
      <c r="B309">
        <v>9200</v>
      </c>
      <c r="C309">
        <v>1.101</v>
      </c>
      <c r="D309">
        <v>0.33179999999999998</v>
      </c>
      <c r="E309">
        <v>-151.38999999999999</v>
      </c>
      <c r="F309">
        <v>8.4500000000000006E-2</v>
      </c>
    </row>
    <row r="310" spans="2:6">
      <c r="B310">
        <v>9400</v>
      </c>
      <c r="C310">
        <v>1.1200000000000001</v>
      </c>
      <c r="D310">
        <v>0.3402</v>
      </c>
      <c r="E310">
        <v>-147.52000000000001</v>
      </c>
      <c r="F310">
        <v>8.9899999999999994E-2</v>
      </c>
    </row>
    <row r="311" spans="2:6">
      <c r="B311">
        <v>9600</v>
      </c>
      <c r="C311">
        <v>1.139</v>
      </c>
      <c r="D311">
        <v>0.3488</v>
      </c>
      <c r="E311">
        <v>-143.75</v>
      </c>
      <c r="F311">
        <v>9.6000000000000002E-2</v>
      </c>
    </row>
    <row r="312" spans="2:6">
      <c r="B312">
        <v>9800</v>
      </c>
      <c r="C312">
        <v>1.157</v>
      </c>
      <c r="D312">
        <v>0.35770000000000002</v>
      </c>
      <c r="E312">
        <v>-140.07</v>
      </c>
      <c r="F312">
        <v>0.10290000000000001</v>
      </c>
    </row>
    <row r="313" spans="2:6">
      <c r="B313">
        <v>10000</v>
      </c>
      <c r="C313">
        <v>1.1759999999999999</v>
      </c>
      <c r="D313">
        <v>0.36670000000000003</v>
      </c>
      <c r="E313">
        <v>-136.49</v>
      </c>
      <c r="F313">
        <v>0.1104</v>
      </c>
    </row>
    <row r="314" spans="2:6">
      <c r="B314">
        <v>10200</v>
      </c>
      <c r="C314">
        <v>1.1950000000000001</v>
      </c>
      <c r="D314">
        <v>0.376</v>
      </c>
      <c r="E314">
        <v>-132.97999999999999</v>
      </c>
      <c r="F314">
        <v>0.1187</v>
      </c>
    </row>
    <row r="315" spans="2:6">
      <c r="B315">
        <v>10400</v>
      </c>
      <c r="C315">
        <v>1.2150000000000001</v>
      </c>
      <c r="D315">
        <v>0.38550000000000001</v>
      </c>
      <c r="E315">
        <v>-129.56</v>
      </c>
      <c r="F315">
        <v>0.1278</v>
      </c>
    </row>
    <row r="316" spans="2:6">
      <c r="B316">
        <v>10600</v>
      </c>
      <c r="C316">
        <v>1.234</v>
      </c>
      <c r="D316">
        <v>0.39510000000000001</v>
      </c>
      <c r="E316">
        <v>-126.21</v>
      </c>
      <c r="F316">
        <v>0.13769999999999999</v>
      </c>
    </row>
    <row r="317" spans="2:6">
      <c r="B317">
        <v>10800</v>
      </c>
      <c r="C317">
        <v>1.2529999999999999</v>
      </c>
      <c r="D317">
        <v>0.40500000000000003</v>
      </c>
      <c r="E317">
        <v>-122.93</v>
      </c>
      <c r="F317">
        <v>0.14849999999999999</v>
      </c>
    </row>
    <row r="318" spans="2:6">
      <c r="B318">
        <v>11000</v>
      </c>
      <c r="C318">
        <v>1.272</v>
      </c>
      <c r="D318">
        <v>0.41499999999999998</v>
      </c>
      <c r="E318">
        <v>-119.73</v>
      </c>
      <c r="F318">
        <v>0.16009999999999999</v>
      </c>
    </row>
    <row r="319" spans="2:6">
      <c r="B319">
        <v>11200</v>
      </c>
      <c r="C319">
        <v>1.292</v>
      </c>
      <c r="D319">
        <v>0.42520000000000002</v>
      </c>
      <c r="E319">
        <v>-116.6</v>
      </c>
      <c r="F319">
        <v>0.1726</v>
      </c>
    </row>
    <row r="320" spans="2:6">
      <c r="B320">
        <v>11400</v>
      </c>
      <c r="C320">
        <v>1.3120000000000001</v>
      </c>
      <c r="D320">
        <v>0.43559999999999999</v>
      </c>
      <c r="E320">
        <v>-113.54</v>
      </c>
      <c r="F320">
        <v>0.18590000000000001</v>
      </c>
    </row>
    <row r="321" spans="2:6">
      <c r="B321">
        <v>11600</v>
      </c>
      <c r="C321">
        <v>1.331</v>
      </c>
      <c r="D321">
        <v>0.4461</v>
      </c>
      <c r="E321">
        <v>-110.55</v>
      </c>
      <c r="F321">
        <v>0.20019999999999999</v>
      </c>
    </row>
    <row r="322" spans="2:6">
      <c r="B322">
        <v>11800</v>
      </c>
      <c r="C322">
        <v>1.351</v>
      </c>
      <c r="D322">
        <v>0.45679999999999998</v>
      </c>
      <c r="E322">
        <v>-107.62</v>
      </c>
      <c r="F322">
        <v>0.2155</v>
      </c>
    </row>
    <row r="323" spans="2:6">
      <c r="B323">
        <v>12000</v>
      </c>
      <c r="C323">
        <v>1.371</v>
      </c>
      <c r="D323">
        <v>0.46760000000000002</v>
      </c>
      <c r="E323">
        <v>-104.77</v>
      </c>
      <c r="F323">
        <v>0.23169999999999999</v>
      </c>
    </row>
    <row r="324" spans="2:6">
      <c r="B324">
        <v>12200</v>
      </c>
      <c r="C324">
        <v>1.391</v>
      </c>
      <c r="D324">
        <v>0.47849999999999998</v>
      </c>
      <c r="E324">
        <v>-101.98</v>
      </c>
      <c r="F324">
        <v>0.249</v>
      </c>
    </row>
    <row r="325" spans="2:6">
      <c r="B325">
        <v>12400</v>
      </c>
      <c r="C325">
        <v>1.411</v>
      </c>
      <c r="D325">
        <v>0.48949999999999999</v>
      </c>
      <c r="E325">
        <v>-99.26</v>
      </c>
      <c r="F325">
        <v>0.26719999999999999</v>
      </c>
    </row>
    <row r="326" spans="2:6">
      <c r="B326">
        <v>12600</v>
      </c>
      <c r="C326">
        <v>1.431</v>
      </c>
      <c r="D326">
        <v>0.50049999999999994</v>
      </c>
      <c r="E326">
        <v>-96.6</v>
      </c>
      <c r="F326">
        <v>0.28649999999999998</v>
      </c>
    </row>
    <row r="327" spans="2:6">
      <c r="B327">
        <v>12800</v>
      </c>
      <c r="C327">
        <v>1.452</v>
      </c>
      <c r="D327">
        <v>0.51149999999999995</v>
      </c>
      <c r="E327">
        <v>-94.02</v>
      </c>
      <c r="F327">
        <v>0.30690000000000001</v>
      </c>
    </row>
    <row r="328" spans="2:6">
      <c r="B328">
        <v>13000</v>
      </c>
      <c r="C328">
        <v>1.472</v>
      </c>
      <c r="D328">
        <v>0.52239999999999998</v>
      </c>
      <c r="E328">
        <v>-91.5</v>
      </c>
      <c r="F328">
        <v>0.32840000000000003</v>
      </c>
    </row>
    <row r="329" spans="2:6">
      <c r="B329">
        <v>13200</v>
      </c>
      <c r="C329">
        <v>1.4930000000000001</v>
      </c>
      <c r="D329">
        <v>0.5333</v>
      </c>
      <c r="E329">
        <v>-89.05</v>
      </c>
      <c r="F329">
        <v>0.35099999999999998</v>
      </c>
    </row>
    <row r="330" spans="2:6">
      <c r="B330">
        <v>13400</v>
      </c>
      <c r="C330">
        <v>1.5129999999999999</v>
      </c>
      <c r="D330">
        <v>0.54400000000000004</v>
      </c>
      <c r="E330">
        <v>-86.67</v>
      </c>
      <c r="F330">
        <v>0.37469999999999998</v>
      </c>
    </row>
    <row r="331" spans="2:6">
      <c r="B331">
        <v>13600</v>
      </c>
      <c r="C331">
        <v>1.534</v>
      </c>
      <c r="D331">
        <v>0.55449999999999999</v>
      </c>
      <c r="E331">
        <v>-84.35</v>
      </c>
      <c r="F331">
        <v>0.3997</v>
      </c>
    </row>
    <row r="332" spans="2:6">
      <c r="B332">
        <v>13800</v>
      </c>
      <c r="C332">
        <v>1.5549999999999999</v>
      </c>
      <c r="D332">
        <v>0.56479999999999997</v>
      </c>
      <c r="E332">
        <v>-82.1</v>
      </c>
      <c r="F332">
        <v>0.42580000000000001</v>
      </c>
    </row>
    <row r="333" spans="2:6">
      <c r="B333">
        <v>14000</v>
      </c>
      <c r="C333">
        <v>1.5760000000000001</v>
      </c>
      <c r="D333">
        <v>0.57469999999999999</v>
      </c>
      <c r="E333">
        <v>-79.92</v>
      </c>
      <c r="F333">
        <v>0.4531</v>
      </c>
    </row>
    <row r="334" spans="2:6">
      <c r="B334">
        <v>14200</v>
      </c>
      <c r="C334">
        <v>1.597</v>
      </c>
      <c r="D334">
        <v>0.58420000000000005</v>
      </c>
      <c r="E334">
        <v>-77.8</v>
      </c>
      <c r="F334">
        <v>0.48159999999999997</v>
      </c>
    </row>
    <row r="335" spans="2:6">
      <c r="B335">
        <v>14400</v>
      </c>
      <c r="C335">
        <v>1.6180000000000001</v>
      </c>
      <c r="D335">
        <v>0.59319999999999995</v>
      </c>
      <c r="E335">
        <v>-75.739999999999995</v>
      </c>
      <c r="F335">
        <v>0.51149999999999995</v>
      </c>
    </row>
    <row r="336" spans="2:6">
      <c r="B336">
        <v>14600</v>
      </c>
      <c r="C336">
        <v>1.639</v>
      </c>
      <c r="D336">
        <v>0.60150000000000003</v>
      </c>
      <c r="E336">
        <v>-73.739999999999995</v>
      </c>
      <c r="F336">
        <v>0.54259999999999997</v>
      </c>
    </row>
    <row r="337" spans="2:6">
      <c r="B337">
        <v>14800</v>
      </c>
      <c r="C337">
        <v>1.661</v>
      </c>
      <c r="D337">
        <v>0.60929999999999995</v>
      </c>
      <c r="E337">
        <v>-71.8</v>
      </c>
      <c r="F337">
        <v>0.57499999999999996</v>
      </c>
    </row>
    <row r="338" spans="2:6">
      <c r="B338">
        <v>15200</v>
      </c>
      <c r="C338">
        <v>1.7030000000000001</v>
      </c>
      <c r="D338">
        <v>0.62229999999999996</v>
      </c>
      <c r="E338">
        <v>-68.11</v>
      </c>
      <c r="F338">
        <v>0.64390000000000003</v>
      </c>
    </row>
    <row r="339" spans="2:6">
      <c r="B339">
        <v>15400</v>
      </c>
      <c r="C339">
        <v>1.7250000000000001</v>
      </c>
      <c r="D339">
        <v>0.62729999999999997</v>
      </c>
      <c r="E339">
        <v>-66.34</v>
      </c>
      <c r="F339">
        <v>0.6804</v>
      </c>
    </row>
    <row r="340" spans="2:6">
      <c r="B340">
        <v>15600</v>
      </c>
      <c r="C340">
        <v>1.7470000000000001</v>
      </c>
      <c r="D340">
        <v>0.63129999999999997</v>
      </c>
      <c r="E340">
        <v>-64.64</v>
      </c>
      <c r="F340">
        <v>0.71830000000000005</v>
      </c>
    </row>
    <row r="341" spans="2:6">
      <c r="B341">
        <v>15800</v>
      </c>
      <c r="C341">
        <v>1.7689999999999999</v>
      </c>
      <c r="D341">
        <v>0.63400000000000001</v>
      </c>
      <c r="E341">
        <v>-62.98</v>
      </c>
      <c r="F341">
        <v>0.75760000000000005</v>
      </c>
    </row>
    <row r="342" spans="2:6">
      <c r="B342">
        <v>16000</v>
      </c>
      <c r="C342">
        <v>1.7909999999999999</v>
      </c>
      <c r="D342">
        <v>0.63549999999999995</v>
      </c>
      <c r="E342">
        <v>-61.38</v>
      </c>
      <c r="F342">
        <v>0.79849999999999999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02"/>
  <sheetViews>
    <sheetView tabSelected="1" zoomScale="85" zoomScaleNormal="85" workbookViewId="0">
      <pane xSplit="2" ySplit="2" topLeftCell="S3" activePane="bottomRight" state="frozen"/>
      <selection pane="topRight" activeCell="C1" sqref="C1"/>
      <selection pane="bottomLeft" activeCell="A3" sqref="A3"/>
      <selection pane="bottomRight" activeCell="V233" sqref="V233"/>
    </sheetView>
  </sheetViews>
  <sheetFormatPr defaultRowHeight="13.5"/>
  <cols>
    <col min="1" max="1" width="12.75" bestFit="1" customWidth="1"/>
    <col min="2" max="2" width="9.5" customWidth="1"/>
    <col min="3" max="6" width="14" customWidth="1"/>
    <col min="7" max="15" width="9" style="7"/>
  </cols>
  <sheetData>
    <row r="1" spans="1:41">
      <c r="A1" s="5"/>
      <c r="B1" s="13"/>
      <c r="C1" s="18" t="s">
        <v>9</v>
      </c>
      <c r="D1" s="19"/>
      <c r="E1" s="19"/>
      <c r="F1" s="19"/>
      <c r="G1" s="18" t="s">
        <v>18</v>
      </c>
      <c r="H1" s="19"/>
      <c r="I1" s="19"/>
      <c r="J1" s="19"/>
      <c r="K1" s="19"/>
      <c r="L1" s="19"/>
      <c r="M1" s="19"/>
      <c r="N1" s="19"/>
      <c r="O1" s="19"/>
      <c r="P1" s="18" t="s">
        <v>19</v>
      </c>
      <c r="Q1" s="19"/>
      <c r="R1" s="20"/>
      <c r="S1" s="17" t="s">
        <v>30</v>
      </c>
      <c r="T1" s="17"/>
      <c r="U1" s="17"/>
      <c r="V1" s="18" t="s">
        <v>31</v>
      </c>
      <c r="W1" s="19"/>
      <c r="X1" s="19"/>
      <c r="Y1" s="20"/>
      <c r="Z1" s="17" t="s">
        <v>49</v>
      </c>
      <c r="AA1" s="17"/>
      <c r="AB1" s="17"/>
      <c r="AC1" s="17"/>
      <c r="AD1" s="17"/>
      <c r="AE1" s="17"/>
      <c r="AF1" s="17"/>
      <c r="AG1" s="17"/>
      <c r="AH1" s="17" t="s">
        <v>58</v>
      </c>
      <c r="AI1" s="17"/>
      <c r="AJ1" s="17"/>
      <c r="AK1" s="17"/>
      <c r="AL1" s="17"/>
      <c r="AM1" s="17"/>
      <c r="AN1" s="17"/>
      <c r="AO1" s="17"/>
    </row>
    <row r="2" spans="1:41">
      <c r="A2" s="5" t="s">
        <v>32</v>
      </c>
      <c r="B2" s="5" t="s">
        <v>33</v>
      </c>
      <c r="C2" s="1" t="s">
        <v>5</v>
      </c>
      <c r="D2" s="1" t="s">
        <v>6</v>
      </c>
      <c r="E2" s="1" t="s">
        <v>7</v>
      </c>
      <c r="F2" s="6" t="s">
        <v>8</v>
      </c>
      <c r="G2" s="4" t="s">
        <v>10</v>
      </c>
      <c r="H2" s="4" t="s">
        <v>11</v>
      </c>
      <c r="I2" s="4" t="s">
        <v>12</v>
      </c>
      <c r="J2" s="4" t="s">
        <v>13</v>
      </c>
      <c r="K2" s="4" t="s">
        <v>14</v>
      </c>
      <c r="L2" s="4" t="s">
        <v>15</v>
      </c>
      <c r="M2" s="4" t="s">
        <v>22</v>
      </c>
      <c r="N2" s="10" t="s">
        <v>16</v>
      </c>
      <c r="O2" s="10" t="s">
        <v>17</v>
      </c>
      <c r="P2" s="4" t="s">
        <v>20</v>
      </c>
      <c r="Q2" s="4" t="s">
        <v>21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61</v>
      </c>
      <c r="W2" s="4" t="s">
        <v>27</v>
      </c>
      <c r="X2" s="4" t="s">
        <v>28</v>
      </c>
      <c r="Y2" s="4" t="s">
        <v>29</v>
      </c>
      <c r="Z2" s="10" t="s">
        <v>34</v>
      </c>
      <c r="AA2" s="4" t="s">
        <v>36</v>
      </c>
      <c r="AB2" s="4" t="s">
        <v>35</v>
      </c>
      <c r="AC2" s="4" t="s">
        <v>38</v>
      </c>
      <c r="AD2" s="4" t="s">
        <v>39</v>
      </c>
      <c r="AE2" s="4" t="s">
        <v>37</v>
      </c>
      <c r="AF2" s="10" t="s">
        <v>40</v>
      </c>
      <c r="AG2" s="10" t="s">
        <v>41</v>
      </c>
      <c r="AH2" s="10" t="s">
        <v>42</v>
      </c>
      <c r="AI2" s="4" t="s">
        <v>43</v>
      </c>
      <c r="AJ2" s="4" t="s">
        <v>44</v>
      </c>
      <c r="AK2" s="4" t="s">
        <v>45</v>
      </c>
      <c r="AL2" s="4" t="s">
        <v>50</v>
      </c>
      <c r="AM2" s="4" t="s">
        <v>46</v>
      </c>
      <c r="AN2" s="10" t="s">
        <v>47</v>
      </c>
      <c r="AO2" s="10" t="s">
        <v>48</v>
      </c>
    </row>
    <row r="3" spans="1:41" ht="18.75" customHeight="1">
      <c r="A3" s="1">
        <f>BFU725F_2V_5mA_S_N!B17*1000000</f>
        <v>40000000</v>
      </c>
      <c r="B3" s="14">
        <f>A3/1000000000</f>
        <v>0.04</v>
      </c>
      <c r="C3" s="2" t="str">
        <f>COMPLEX(BFU725F_2V_5mA_S_N!C17*COS(BFU725F_2V_5mA_S_N!D17*PI()/180),BFU725F_2V_5mA_S_N!C17*SIN(BFU725F_2V_5mA_S_N!D17*PI()/180))</f>
        <v>0.952032714296767-0.0310831547422601i</v>
      </c>
      <c r="D3" s="2" t="str">
        <f>COMPLEX(BFU725F_2V_5mA_S_N!E17*COS(BFU725F_2V_5mA_S_N!F17*PI()/180),BFU725F_2V_5mA_S_N!E17*SIN(BFU725F_2V_5mA_S_N!F17*PI()/180))</f>
        <v>-14.4146444442745+0.460553520393294i</v>
      </c>
      <c r="E3" s="2" t="str">
        <f>COMPLEX(BFU725F_2V_5mA_S_N!G17*COS(BFU725F_2V_5mA_S_N!H17*PI()/180),BFU725F_2V_5mA_S_N!G17*SIN(BFU725F_2V_5mA_S_N!H17*PI()/180))</f>
        <v>0.000079936129248345+0.00178090693334626i</v>
      </c>
      <c r="F3" s="2" t="str">
        <f>COMPLEX(BFU725F_2V_5mA_S_N!I17*COS(BFU725F_2V_5mA_S_N!J17*PI()/180),BFU725F_2V_5mA_S_N!I17*SIN(BFU725F_2V_5mA_S_N!J17*PI()/180))</f>
        <v>0.997664780623514-0.0207238969172006i</v>
      </c>
      <c r="G3" s="9" t="str">
        <f>IMCONJUGATE(C3)</f>
        <v>0.952032714296767+0.0310831547422601i</v>
      </c>
      <c r="H3" s="9" t="str">
        <f>IMCONJUGATE(F3)</f>
        <v>0.997664780623514+0.0207238969172006i</v>
      </c>
      <c r="I3" s="9">
        <f>IMABS(C3)</f>
        <v>0.9525400000000005</v>
      </c>
      <c r="J3" s="9">
        <f>IMABS(F3)</f>
        <v>0.99787999999999966</v>
      </c>
      <c r="K3" s="9" t="str">
        <f>IMPRODUCT(C3,F3)</f>
        <v>0.949165344960553-0.0507403965899125i</v>
      </c>
      <c r="L3" s="9" t="str">
        <f>IMPRODUCT(E3,D3)</f>
        <v>-0.00197245383901191-0.0256343253667977i</v>
      </c>
      <c r="M3" s="9">
        <f>IMABS(L3)</f>
        <v>2.5710099400000009E-2</v>
      </c>
      <c r="N3" s="11" t="str">
        <f>IMSUB(K3,L3)</f>
        <v>0.951137798799565-0.0251060712231148i</v>
      </c>
      <c r="O3" s="11">
        <f>IMABS(N3)</f>
        <v>0.95146908889229909</v>
      </c>
      <c r="P3" s="1">
        <f t="shared" ref="P3" si="0">1+O3^2-I3^2-J3^2</f>
        <v>2.1964811175413379E-3</v>
      </c>
      <c r="Q3" s="1">
        <f t="shared" ref="Q3" si="1">2*M3</f>
        <v>5.1420198800000018E-2</v>
      </c>
      <c r="R3" s="1">
        <f>P3/Q3</f>
        <v>4.2716309325924601E-2</v>
      </c>
      <c r="S3" s="1" t="str">
        <f t="shared" ref="S3" si="2">IMDIV(D3,E3)</f>
        <v>-104.482664647709+8089.30115029656i</v>
      </c>
      <c r="T3" s="1">
        <f>IMABS(S3)</f>
        <v>8089.9758792842595</v>
      </c>
      <c r="U3" s="12">
        <f>10*LOG(T3)</f>
        <v>39.079472267409045</v>
      </c>
      <c r="V3" s="1">
        <f>1+I3^2-J3^2-O3^2</f>
        <v>6.2745300824598171E-3</v>
      </c>
      <c r="W3" s="1" t="e">
        <f>R3-SQRT(R3^2-1)</f>
        <v>#NUM!</v>
      </c>
      <c r="X3" s="1" t="e">
        <f>T3*W3</f>
        <v>#NUM!</v>
      </c>
      <c r="Y3" s="12" t="e">
        <f>10*LOG(X3)</f>
        <v>#NUM!</v>
      </c>
      <c r="Z3" s="10">
        <f>M3/(ABS(J3^2-O3^2))</f>
        <v>0.28418034817397608</v>
      </c>
      <c r="AA3" s="1" t="str">
        <f>IMPRODUCT(N3,G3)</f>
        <v>0.9062946761582+0.00566256224942959i</v>
      </c>
      <c r="AB3" s="1" t="str">
        <f>IMSUB(F3,AA3)</f>
        <v>0.091370104465314-0.0263864591666302i</v>
      </c>
      <c r="AC3" s="1" t="str">
        <f>IMCONJUGATE(AB3)</f>
        <v>0.091370104465314+0.0263864591666302i</v>
      </c>
      <c r="AD3" s="1">
        <f>J3^2-O3^2</f>
        <v>9.0471067282457573E-2</v>
      </c>
      <c r="AE3" s="1" t="str">
        <f>IMDIV(AC3,AD3)</f>
        <v>1.00993728945464+0.291656326814955i</v>
      </c>
      <c r="AF3" s="10">
        <f>IMREAL(AE3)</f>
        <v>1.0099372894546399</v>
      </c>
      <c r="AG3" s="10">
        <f>IMAGINARY(AE3)</f>
        <v>0.29165632681495501</v>
      </c>
      <c r="AH3" s="10">
        <f>M3/(ABS(I3^2-O3^2))</f>
        <v>12.60901947042446</v>
      </c>
      <c r="AI3" s="1" t="str">
        <f>IMPRODUCT(O3,H3)</f>
        <v>0.94924719983979+0.0197181473181068i</v>
      </c>
      <c r="AJ3" s="1" t="str">
        <f>IMSUB(C3,AI3)</f>
        <v>0.00278551445697695-0.0508013020603669i</v>
      </c>
      <c r="AK3" s="1" t="str">
        <f>IMCONJUGATE(AJ3)</f>
        <v>0.00278551445697695+0.0508013020603669i</v>
      </c>
      <c r="AL3" s="1">
        <f>I3^2-O3^2</f>
        <v>2.0390244824591841E-3</v>
      </c>
      <c r="AM3" s="1" t="str">
        <f>IMDIV(AK3,AL3)</f>
        <v>1.36610152596964+24.914513041598i</v>
      </c>
      <c r="AN3" s="10">
        <f>IMREAL(AM3)</f>
        <v>1.3661015259696401</v>
      </c>
      <c r="AO3" s="10">
        <f>IMAGINARY(AM3)</f>
        <v>24.914513041597999</v>
      </c>
    </row>
    <row r="4" spans="1:41" ht="18.75" customHeight="1">
      <c r="A4" s="1">
        <f>BFU725F_2V_5mA_S_N!B18*1000000</f>
        <v>50000000</v>
      </c>
      <c r="B4" s="14">
        <f t="shared" ref="B4:B67" si="3">A4/1000000000</f>
        <v>0.05</v>
      </c>
      <c r="C4" s="2" t="str">
        <f>COMPLEX(BFU725F_2V_5mA_S_N!C18*COS(BFU725F_2V_5mA_S_N!D18*PI()/180),BFU725F_2V_5mA_S_N!C18*SIN(BFU725F_2V_5mA_S_N!D18*PI()/180))</f>
        <v>0.947184895452506-0.0517951139261831i</v>
      </c>
      <c r="D4" s="2" t="str">
        <f>COMPLEX(BFU725F_2V_5mA_S_N!E18*COS(BFU725F_2V_5mA_S_N!F18*PI()/180),BFU725F_2V_5mA_S_N!E18*SIN(BFU725F_2V_5mA_S_N!F18*PI()/180))</f>
        <v>-14.5678344091672+0.906320377727765i</v>
      </c>
      <c r="E4" s="2" t="str">
        <f>COMPLEX(BFU725F_2V_5mA_S_N!G18*COS(BFU725F_2V_5mA_S_N!H18*PI()/180),BFU725F_2V_5mA_S_N!G18*SIN(BFU725F_2V_5mA_S_N!H18*PI()/180))</f>
        <v>-0.000157921567272018+0.00145133345189531i</v>
      </c>
      <c r="F4" s="2" t="str">
        <f>COMPLEX(BFU725F_2V_5mA_S_N!I18*COS(BFU725F_2V_5mA_S_N!J18*PI()/180),BFU725F_2V_5mA_S_N!I18*SIN(BFU725F_2V_5mA_S_N!J18*PI()/180))</f>
        <v>0.997514241111159-0.0266434922716322i</v>
      </c>
      <c r="G4" s="9" t="str">
        <f t="shared" ref="G4:G47" si="4">IMCONJUGATE(C4)</f>
        <v>0.947184895452506+0.0517951139261831i</v>
      </c>
      <c r="H4" s="9" t="str">
        <f t="shared" ref="H4:H47" si="5">IMCONJUGATE(F4)</f>
        <v>0.997514241111159+0.0266434922716322i</v>
      </c>
      <c r="I4" s="9">
        <f t="shared" ref="I4:I47" si="6">IMABS(C4)</f>
        <v>0.94860000000000033</v>
      </c>
      <c r="J4" s="9">
        <f t="shared" ref="J4:J47" si="7">IMABS(F4)</f>
        <v>0.99787000000000003</v>
      </c>
      <c r="K4" s="9" t="str">
        <f t="shared" ref="K4:K47" si="8">IMPRODUCT(C4,F4)</f>
        <v>0.943450419461658-0.0769026772031381i</v>
      </c>
      <c r="L4" s="9" t="str">
        <f t="shared" ref="L4:L47" si="9">IMPRODUCT(E4,D4)</f>
        <v>0.000985202159324218-0.0212859129341972i</v>
      </c>
      <c r="M4" s="9">
        <f t="shared" ref="M4:M67" si="10">IMABS(L4)</f>
        <v>2.1308700400000016E-2</v>
      </c>
      <c r="N4" s="11" t="str">
        <f t="shared" ref="N4:N47" si="11">IMSUB(K4,L4)</f>
        <v>0.942465217302334-0.0556167642689409i</v>
      </c>
      <c r="O4" s="11">
        <f t="shared" ref="O4:O67" si="12">IMABS(N4)</f>
        <v>0.94410481954732262</v>
      </c>
      <c r="P4" s="1">
        <f t="shared" ref="P4:P47" si="13">1+O4^2-I4^2-J4^2</f>
        <v>-4.2525866075180385E-3</v>
      </c>
      <c r="Q4" s="1">
        <f t="shared" ref="Q4:Q47" si="14">2*M4</f>
        <v>4.2617400800000031E-2</v>
      </c>
      <c r="R4" s="1">
        <f t="shared" ref="R4:R47" si="15">P4/Q4</f>
        <v>-9.9785217486047045E-2</v>
      </c>
      <c r="S4" s="1" t="str">
        <f t="shared" ref="S4:S47" si="16">IMDIV(D4,E4)</f>
        <v>1696.58646569137+9852.94371656517i</v>
      </c>
      <c r="T4" s="1">
        <f t="shared" ref="T4:T67" si="17">IMABS(S4)</f>
        <v>9997.945064730462</v>
      </c>
      <c r="U4" s="12">
        <f t="shared" ref="U4:U67" si="18">10*LOG(T4)</f>
        <v>39.999107461243156</v>
      </c>
      <c r="V4" s="1">
        <f t="shared" ref="V4:V47" si="19">1+I4^2-J4^2-O4^2</f>
        <v>1.2763512807518085E-2</v>
      </c>
      <c r="W4" s="1" t="e">
        <f t="shared" ref="W4:W47" si="20">R4-SQRT(R4^2-1)</f>
        <v>#NUM!</v>
      </c>
      <c r="X4" s="1" t="e">
        <f t="shared" ref="X4:X47" si="21">T4*W4</f>
        <v>#NUM!</v>
      </c>
      <c r="Y4" s="12" t="e">
        <f t="shared" ref="Y4:Y67" si="22">10*LOG(X4)</f>
        <v>#NUM!</v>
      </c>
      <c r="Z4" s="10">
        <f t="shared" ref="Z4:Z47" si="23">M4/(ABS(J4^2-O4^2))</f>
        <v>0.20408555232696779</v>
      </c>
      <c r="AA4" s="1" t="str">
        <f t="shared" ref="AA4:AA47" si="24">IMPRODUCT(N4,G4)</f>
        <v>0.89556949495965-0.00386426574784416i</v>
      </c>
      <c r="AB4" s="1" t="str">
        <f t="shared" ref="AB4:AB47" si="25">IMSUB(F4,AA4)</f>
        <v>0.101944746151509-0.022779226523788i</v>
      </c>
      <c r="AC4" s="1" t="str">
        <f t="shared" ref="AC4:AC67" si="26">IMCONJUGATE(AB4)</f>
        <v>0.101944746151509+0.022779226523788i</v>
      </c>
      <c r="AD4" s="1">
        <f t="shared" ref="AD4:AD47" si="27">J4^2-O4^2</f>
        <v>0.10441062660751754</v>
      </c>
      <c r="AE4" s="1" t="str">
        <f t="shared" ref="AE4:AE47" si="28">IMDIV(AC4,AD4)</f>
        <v>0.97638285933023+0.218169618016141i</v>
      </c>
      <c r="AF4" s="10">
        <f t="shared" ref="AF4:AF67" si="29">IMREAL(AE4)</f>
        <v>0.97638285933022995</v>
      </c>
      <c r="AG4" s="10">
        <f t="shared" ref="AG4:AG47" si="30">IMAGINARY(AE4)</f>
        <v>0.21816961801614099</v>
      </c>
      <c r="AH4" s="10">
        <f t="shared" ref="AH4:AH47" si="31">M4/(ABS(I4^2-O4^2))</f>
        <v>2.5045340744977986</v>
      </c>
      <c r="AI4" s="1" t="str">
        <f t="shared" ref="AI4:AI47" si="32">IMPRODUCT(O4,H4)</f>
        <v>0.941758002600135+0.0251542494632198i</v>
      </c>
      <c r="AJ4" s="1" t="str">
        <f t="shared" ref="AJ4:AJ47" si="33">IMSUB(C4,AI4)</f>
        <v>0.00542689285237097-0.0769493633894029i</v>
      </c>
      <c r="AK4" s="1" t="str">
        <f t="shared" ref="AK4:AK67" si="34">IMCONJUGATE(AJ4)</f>
        <v>0.00542689285237097+0.0769493633894029i</v>
      </c>
      <c r="AL4" s="1">
        <f t="shared" ref="AL4:AL47" si="35">I4^2-O4^2</f>
        <v>8.5080497075180617E-3</v>
      </c>
      <c r="AM4" s="1" t="str">
        <f t="shared" ref="AM4:AM47" si="36">IMDIV(AK4,AL4)</f>
        <v>0.637853919397714+9.04430110715118i</v>
      </c>
      <c r="AN4" s="10">
        <f t="shared" ref="AN4:AN67" si="37">IMREAL(AM4)</f>
        <v>0.63785391939771396</v>
      </c>
      <c r="AO4" s="10">
        <f t="shared" ref="AO4:AO47" si="38">IMAGINARY(AM4)</f>
        <v>9.0443011071511794</v>
      </c>
    </row>
    <row r="5" spans="1:41" ht="18.75" customHeight="1">
      <c r="A5" s="1">
        <f>BFU725F_2V_5mA_S_N!B19*1000000</f>
        <v>60000000</v>
      </c>
      <c r="B5" s="14">
        <f t="shared" si="3"/>
        <v>0.06</v>
      </c>
      <c r="C5" s="2" t="str">
        <f>COMPLEX(BFU725F_2V_5mA_S_N!C19*COS(BFU725F_2V_5mA_S_N!D19*PI()/180),BFU725F_2V_5mA_S_N!C19*SIN(BFU725F_2V_5mA_S_N!D19*PI()/180))</f>
        <v>0.94950475954385-0.0447775077865579i</v>
      </c>
      <c r="D5" s="2" t="str">
        <f>COMPLEX(BFU725F_2V_5mA_S_N!E19*COS(BFU725F_2V_5mA_S_N!F19*PI()/180),BFU725F_2V_5mA_S_N!E19*SIN(BFU725F_2V_5mA_S_N!F19*PI()/180))</f>
        <v>-14.2416007812478+0.594409949078141i</v>
      </c>
      <c r="E5" s="2" t="str">
        <f>COMPLEX(BFU725F_2V_5mA_S_N!G19*COS(BFU725F_2V_5mA_S_N!H19*PI()/180),BFU725F_2V_5mA_S_N!G19*SIN(BFU725F_2V_5mA_S_N!H19*PI()/180))</f>
        <v>-0.000242127162335161+0.0025806662777778i</v>
      </c>
      <c r="F5" s="2" t="str">
        <f>COMPLEX(BFU725F_2V_5mA_S_N!I19*COS(BFU725F_2V_5mA_S_N!J19*PI()/180),BFU725F_2V_5mA_S_N!I19*SIN(BFU725F_2V_5mA_S_N!J19*PI()/180))</f>
        <v>0.997821901145016-0.0315321422574898i</v>
      </c>
      <c r="G5" s="9" t="str">
        <f t="shared" si="4"/>
        <v>0.94950475954385+0.0447775077865579i</v>
      </c>
      <c r="H5" s="9" t="str">
        <f t="shared" si="5"/>
        <v>0.997821901145016+0.0315321422574898i</v>
      </c>
      <c r="I5" s="9">
        <f t="shared" si="6"/>
        <v>0.95055999999999996</v>
      </c>
      <c r="J5" s="9">
        <f t="shared" si="7"/>
        <v>0.99832000000000032</v>
      </c>
      <c r="K5" s="9" t="str">
        <f t="shared" si="8"/>
        <v>0.946024713568824-0.0746198971002193i</v>
      </c>
      <c r="L5" s="9" t="str">
        <f t="shared" si="9"/>
        <v>0.00191430467351216-0.0368967416719743i</v>
      </c>
      <c r="M5" s="9">
        <f t="shared" si="10"/>
        <v>3.6946368000000153E-2</v>
      </c>
      <c r="N5" s="11" t="str">
        <f t="shared" si="11"/>
        <v>0.944110408895312-0.037723155428245i</v>
      </c>
      <c r="O5" s="11">
        <f t="shared" si="12"/>
        <v>0.94486374712967836</v>
      </c>
      <c r="P5" s="1">
        <f t="shared" si="13"/>
        <v>-7.4396353600638676E-3</v>
      </c>
      <c r="Q5" s="1">
        <f t="shared" si="14"/>
        <v>7.3892736000000306E-2</v>
      </c>
      <c r="R5" s="1">
        <f t="shared" si="15"/>
        <v>-0.10068155224437537</v>
      </c>
      <c r="S5" s="1" t="str">
        <f t="shared" si="16"/>
        <v>741.576064861748+5448.99787860828i</v>
      </c>
      <c r="T5" s="1">
        <f t="shared" si="17"/>
        <v>5499.2283950617457</v>
      </c>
      <c r="U5" s="12">
        <f t="shared" si="18"/>
        <v>37.403017572623803</v>
      </c>
      <c r="V5" s="1">
        <f t="shared" si="19"/>
        <v>1.4153990560062502E-2</v>
      </c>
      <c r="W5" s="1" t="e">
        <f t="shared" si="20"/>
        <v>#NUM!</v>
      </c>
      <c r="X5" s="1" t="e">
        <f t="shared" si="21"/>
        <v>#NUM!</v>
      </c>
      <c r="Y5" s="12" t="e">
        <f t="shared" si="22"/>
        <v>#NUM!</v>
      </c>
      <c r="Z5" s="10">
        <f t="shared" si="23"/>
        <v>0.35567993796775543</v>
      </c>
      <c r="AA5" s="1" t="str">
        <f t="shared" si="24"/>
        <v>0.898126475666911+0.00645659556154914i</v>
      </c>
      <c r="AB5" s="1" t="str">
        <f t="shared" si="25"/>
        <v>0.0996954254781051-0.0379887378190389i</v>
      </c>
      <c r="AC5" s="1" t="str">
        <f t="shared" si="26"/>
        <v>0.0996954254781051+0.0379887378190389i</v>
      </c>
      <c r="AD5" s="1">
        <f t="shared" si="27"/>
        <v>0.10387532176006387</v>
      </c>
      <c r="AE5" s="1" t="str">
        <f t="shared" si="28"/>
        <v>0.959760449246899+0.365714754720925i</v>
      </c>
      <c r="AF5" s="10">
        <f t="shared" si="29"/>
        <v>0.95976044924689896</v>
      </c>
      <c r="AG5" s="10">
        <f t="shared" si="30"/>
        <v>0.36571475472092502</v>
      </c>
      <c r="AH5" s="10">
        <f t="shared" si="31"/>
        <v>3.4219698105971745</v>
      </c>
      <c r="AI5" s="1" t="str">
        <f t="shared" si="32"/>
        <v>0.942805740483939+0.0297935780884379i</v>
      </c>
      <c r="AJ5" s="1" t="str">
        <f t="shared" si="33"/>
        <v>0.0066990190599111-0.0745710858749958i</v>
      </c>
      <c r="AK5" s="1" t="str">
        <f t="shared" si="34"/>
        <v>0.0066990190599111+0.0745710858749958i</v>
      </c>
      <c r="AL5" s="1">
        <f t="shared" si="35"/>
        <v>1.0796812960063074E-2</v>
      </c>
      <c r="AM5" s="1" t="str">
        <f t="shared" si="36"/>
        <v>0.62046263880744+6.90676833532552i</v>
      </c>
      <c r="AN5" s="10">
        <f t="shared" si="37"/>
        <v>0.62046263880744001</v>
      </c>
      <c r="AO5" s="10">
        <f t="shared" si="38"/>
        <v>6.9067683353255198</v>
      </c>
    </row>
    <row r="6" spans="1:41" ht="18.75" customHeight="1">
      <c r="A6" s="1">
        <f>BFU725F_2V_5mA_S_N!B20*1000000</f>
        <v>70000000</v>
      </c>
      <c r="B6" s="14">
        <f t="shared" si="3"/>
        <v>7.0000000000000007E-2</v>
      </c>
      <c r="C6" s="2" t="str">
        <f>COMPLEX(BFU725F_2V_5mA_S_N!C20*COS(BFU725F_2V_5mA_S_N!D20*PI()/180),BFU725F_2V_5mA_S_N!C20*SIN(BFU725F_2V_5mA_S_N!D20*PI()/180))</f>
        <v>0.952400655025506-0.0565830249013535i</v>
      </c>
      <c r="D6" s="2" t="str">
        <f>COMPLEX(BFU725F_2V_5mA_S_N!E20*COS(BFU725F_2V_5mA_S_N!F20*PI()/180),BFU725F_2V_5mA_S_N!E20*SIN(BFU725F_2V_5mA_S_N!F20*PI()/180))</f>
        <v>-14.3724502833547+0.710473681775929i</v>
      </c>
      <c r="E6" s="2" t="str">
        <f>COMPLEX(BFU725F_2V_5mA_S_N!G20*COS(BFU725F_2V_5mA_S_N!H20*PI()/180),BFU725F_2V_5mA_S_N!G20*SIN(BFU725F_2V_5mA_S_N!H20*PI()/180))</f>
        <v>0.000122156916734342+0.00310910114626301i</v>
      </c>
      <c r="F6" s="2" t="str">
        <f>COMPLEX(BFU725F_2V_5mA_S_N!I20*COS(BFU725F_2V_5mA_S_N!J20*PI()/180),BFU725F_2V_5mA_S_N!I20*SIN(BFU725F_2V_5mA_S_N!J20*PI()/180))</f>
        <v>0.997670203317631-0.0371059969837264i</v>
      </c>
      <c r="G6" s="9" t="str">
        <f t="shared" si="4"/>
        <v>0.952400655025506+0.0565830249013535i</v>
      </c>
      <c r="H6" s="9" t="str">
        <f t="shared" si="5"/>
        <v>0.997670203317631+0.0371059969837264i</v>
      </c>
      <c r="I6" s="9">
        <f t="shared" si="6"/>
        <v>0.95408000000000004</v>
      </c>
      <c r="J6" s="9">
        <f t="shared" si="7"/>
        <v>0.99835999999999969</v>
      </c>
      <c r="K6" s="9" t="str">
        <f t="shared" si="8"/>
        <v>0.948082185587822-0.0917909737903354i</v>
      </c>
      <c r="L6" s="9" t="str">
        <f t="shared" si="9"/>
        <v>-0.00396462875093147-0.0445986123761996i</v>
      </c>
      <c r="M6" s="9">
        <f t="shared" si="10"/>
        <v>4.4774484999999906E-2</v>
      </c>
      <c r="N6" s="11" t="str">
        <f t="shared" si="11"/>
        <v>0.952046814338753-0.0471923614141358i</v>
      </c>
      <c r="O6" s="11">
        <f t="shared" si="12"/>
        <v>0.95321574455545499</v>
      </c>
      <c r="P6" s="1">
        <f t="shared" si="13"/>
        <v>1.6289196684109442E-3</v>
      </c>
      <c r="Q6" s="1">
        <f t="shared" si="14"/>
        <v>8.9548969999999811E-2</v>
      </c>
      <c r="R6" s="1">
        <f t="shared" si="15"/>
        <v>1.8190266938982631E-2</v>
      </c>
      <c r="S6" s="1" t="str">
        <f t="shared" si="16"/>
        <v>46.8154209173969+4624.54208931461i</v>
      </c>
      <c r="T6" s="1">
        <f t="shared" si="17"/>
        <v>4624.7790454764445</v>
      </c>
      <c r="U6" s="12">
        <f t="shared" si="18"/>
        <v>36.650909886161145</v>
      </c>
      <c r="V6" s="1">
        <f t="shared" si="19"/>
        <v>4.9257011315901877E-3</v>
      </c>
      <c r="W6" s="1" t="e">
        <f t="shared" si="20"/>
        <v>#NUM!</v>
      </c>
      <c r="X6" s="1" t="e">
        <f t="shared" si="21"/>
        <v>#NUM!</v>
      </c>
      <c r="Y6" s="12" t="e">
        <f t="shared" si="22"/>
        <v>#NUM!</v>
      </c>
      <c r="Z6" s="10">
        <f t="shared" si="23"/>
        <v>0.50820939901350526</v>
      </c>
      <c r="AA6" s="1" t="str">
        <f t="shared" si="24"/>
        <v>0.909400296152224+0.00892365267996059i</v>
      </c>
      <c r="AB6" s="1" t="str">
        <f t="shared" si="25"/>
        <v>0.0882699071654071-0.046029649663687i</v>
      </c>
      <c r="AC6" s="1" t="str">
        <f t="shared" si="26"/>
        <v>0.0882699071654071+0.046029649663687i</v>
      </c>
      <c r="AD6" s="1">
        <f t="shared" si="27"/>
        <v>8.8102433931589008E-2</v>
      </c>
      <c r="AE6" s="1" t="str">
        <f t="shared" si="28"/>
        <v>1.00190089224945+0.52245605041319i</v>
      </c>
      <c r="AF6" s="10">
        <f t="shared" si="29"/>
        <v>1.0019008922494499</v>
      </c>
      <c r="AG6" s="10">
        <f t="shared" si="30"/>
        <v>0.52245605041318999</v>
      </c>
      <c r="AH6" s="10">
        <f t="shared" si="31"/>
        <v>27.162543529240626</v>
      </c>
      <c r="AI6" s="1" t="str">
        <f t="shared" si="32"/>
        <v>0.950994945676208+0.0353700205423152i</v>
      </c>
      <c r="AJ6" s="1" t="str">
        <f t="shared" si="33"/>
        <v>0.00140570934929796-0.0919530454436687i</v>
      </c>
      <c r="AK6" s="1" t="str">
        <f t="shared" si="34"/>
        <v>0.00140570934929796+0.0919530454436687i</v>
      </c>
      <c r="AL6" s="1">
        <f t="shared" si="35"/>
        <v>1.6483907315896218E-3</v>
      </c>
      <c r="AM6" s="1" t="str">
        <f t="shared" si="36"/>
        <v>0.852776785478748+55.7835249140196i</v>
      </c>
      <c r="AN6" s="10">
        <f t="shared" si="37"/>
        <v>0.85277678547874802</v>
      </c>
      <c r="AO6" s="10">
        <f t="shared" si="38"/>
        <v>55.783524914019601</v>
      </c>
    </row>
    <row r="7" spans="1:41" ht="18.75" customHeight="1">
      <c r="A7" s="1">
        <f>BFU725F_2V_5mA_S_N!B21*1000000</f>
        <v>80000000</v>
      </c>
      <c r="B7" s="14">
        <f t="shared" si="3"/>
        <v>0.08</v>
      </c>
      <c r="C7" s="2" t="str">
        <f>COMPLEX(BFU725F_2V_5mA_S_N!C21*COS(BFU725F_2V_5mA_S_N!D21*PI()/180),BFU725F_2V_5mA_S_N!C21*SIN(BFU725F_2V_5mA_S_N!D21*PI()/180))</f>
        <v>0.950392434764872-0.0661245494631119i</v>
      </c>
      <c r="D7" s="2" t="str">
        <f>COMPLEX(BFU725F_2V_5mA_S_N!E21*COS(BFU725F_2V_5mA_S_N!F21*PI()/180),BFU725F_2V_5mA_S_N!E21*SIN(BFU725F_2V_5mA_S_N!F21*PI()/180))</f>
        <v>-14.3761257377655+0.811301283098184i</v>
      </c>
      <c r="E7" s="2" t="str">
        <f>COMPLEX(BFU725F_2V_5mA_S_N!G21*COS(BFU725F_2V_5mA_S_N!H21*PI()/180),BFU725F_2V_5mA_S_N!G21*SIN(BFU725F_2V_5mA_S_N!H21*PI()/180))</f>
        <v>0.000175073929528931+0.00351674484846417i</v>
      </c>
      <c r="F7" s="2" t="str">
        <f>COMPLEX(BFU725F_2V_5mA_S_N!I21*COS(BFU725F_2V_5mA_S_N!J21*PI()/180),BFU725F_2V_5mA_S_N!I21*SIN(BFU725F_2V_5mA_S_N!J21*PI()/180))</f>
        <v>0.997442438085646-0.0430260340463981i</v>
      </c>
      <c r="G7" s="9" t="str">
        <f t="shared" si="4"/>
        <v>0.950392434764872+0.0661245494631119i</v>
      </c>
      <c r="H7" s="9" t="str">
        <f t="shared" si="5"/>
        <v>0.997442438085646+0.0430260340463981i</v>
      </c>
      <c r="I7" s="9">
        <f t="shared" si="6"/>
        <v>0.95269000000000048</v>
      </c>
      <c r="J7" s="9">
        <f t="shared" si="7"/>
        <v>0.99836999999999976</v>
      </c>
      <c r="K7" s="9" t="str">
        <f t="shared" si="8"/>
        <v>0.945116670153525-0.106847049089434i</v>
      </c>
      <c r="L7" s="9" t="str">
        <f t="shared" si="9"/>
        <v>-0.00537002443220052-0.0504151284254961i</v>
      </c>
      <c r="M7" s="9">
        <f t="shared" si="10"/>
        <v>5.0700318899999978E-2</v>
      </c>
      <c r="N7" s="11" t="str">
        <f t="shared" si="11"/>
        <v>0.950486694585725-0.0564319206639379i</v>
      </c>
      <c r="O7" s="11">
        <f t="shared" si="12"/>
        <v>0.95216044774728925</v>
      </c>
      <c r="P7" s="1">
        <f t="shared" si="13"/>
        <v>2.2486252543179042E-3</v>
      </c>
      <c r="Q7" s="1">
        <f t="shared" si="14"/>
        <v>0.10140063779999996</v>
      </c>
      <c r="R7" s="1">
        <f t="shared" si="15"/>
        <v>2.2175651979162454E-2</v>
      </c>
      <c r="S7" s="1" t="str">
        <f t="shared" si="16"/>
        <v>27.1213780674296+4089.25714081259i</v>
      </c>
      <c r="T7" s="1">
        <f t="shared" si="17"/>
        <v>4089.347079037806</v>
      </c>
      <c r="U7" s="12">
        <f t="shared" si="18"/>
        <v>36.116539724066243</v>
      </c>
      <c r="V7" s="1">
        <f t="shared" si="19"/>
        <v>4.2660609456830478E-3</v>
      </c>
      <c r="W7" s="1" t="e">
        <f t="shared" si="20"/>
        <v>#NUM!</v>
      </c>
      <c r="X7" s="1" t="e">
        <f t="shared" si="21"/>
        <v>#NUM!</v>
      </c>
      <c r="Y7" s="12" t="e">
        <f t="shared" si="22"/>
        <v>#NUM!</v>
      </c>
      <c r="Z7" s="10">
        <f t="shared" si="23"/>
        <v>0.56250475309981163</v>
      </c>
      <c r="AA7" s="1" t="str">
        <f t="shared" si="24"/>
        <v>0.907066899208183+0.00921803397190547i</v>
      </c>
      <c r="AB7" s="1" t="str">
        <f t="shared" si="25"/>
        <v>0.0903755388774631-0.0522440680183036i</v>
      </c>
      <c r="AC7" s="1" t="str">
        <f t="shared" si="26"/>
        <v>0.0903755388774631+0.0522440680183036i</v>
      </c>
      <c r="AD7" s="1">
        <f t="shared" si="27"/>
        <v>9.0133138645681177E-2</v>
      </c>
      <c r="AE7" s="1" t="str">
        <f t="shared" si="28"/>
        <v>1.00268935749297+0.579632184159016i</v>
      </c>
      <c r="AF7" s="10">
        <f t="shared" si="29"/>
        <v>1.0026893574929701</v>
      </c>
      <c r="AG7" s="10">
        <f t="shared" si="30"/>
        <v>0.57963218415901596</v>
      </c>
      <c r="AH7" s="10">
        <f t="shared" si="31"/>
        <v>50.262141308397744</v>
      </c>
      <c r="AI7" s="1" t="str">
        <f t="shared" si="32"/>
        <v>0.949725238449777+0.0409676878424085i</v>
      </c>
      <c r="AJ7" s="1" t="str">
        <f t="shared" si="33"/>
        <v>0.000667196315095042-0.10709223730552i</v>
      </c>
      <c r="AK7" s="1" t="str">
        <f t="shared" si="34"/>
        <v>0.000667196315095042+0.10709223730552i</v>
      </c>
      <c r="AL7" s="1">
        <f t="shared" si="35"/>
        <v>1.0087178456825718E-3</v>
      </c>
      <c r="AM7" s="1" t="str">
        <f t="shared" si="36"/>
        <v>0.661430069816568+106.16669246399i</v>
      </c>
      <c r="AN7" s="10">
        <f t="shared" si="37"/>
        <v>0.66143006981656804</v>
      </c>
      <c r="AO7" s="10">
        <f t="shared" si="38"/>
        <v>106.16669246399</v>
      </c>
    </row>
    <row r="8" spans="1:41" ht="18.75" customHeight="1">
      <c r="A8" s="1">
        <f>BFU725F_2V_5mA_S_N!B22*1000000</f>
        <v>90000000</v>
      </c>
      <c r="B8" s="14">
        <f t="shared" si="3"/>
        <v>0.09</v>
      </c>
      <c r="C8" s="2" t="str">
        <f>COMPLEX(BFU725F_2V_5mA_S_N!C22*COS(BFU725F_2V_5mA_S_N!D22*PI()/180),BFU725F_2V_5mA_S_N!C22*SIN(BFU725F_2V_5mA_S_N!D22*PI()/180))</f>
        <v>0.95093868404246-0.0743395237514658i</v>
      </c>
      <c r="D8" s="2" t="str">
        <f>COMPLEX(BFU725F_2V_5mA_S_N!E22*COS(BFU725F_2V_5mA_S_N!F22*PI()/180),BFU725F_2V_5mA_S_N!E22*SIN(BFU725F_2V_5mA_S_N!F22*PI()/180))</f>
        <v>-14.387553317022+0.905188129534585i</v>
      </c>
      <c r="E8" s="2" t="str">
        <f>COMPLEX(BFU725F_2V_5mA_S_N!G22*COS(BFU725F_2V_5mA_S_N!H22*PI()/180),BFU725F_2V_5mA_S_N!G22*SIN(BFU725F_2V_5mA_S_N!H22*PI()/180))</f>
        <v>0.000162209349929838+0.00391924468320049i</v>
      </c>
      <c r="F8" s="2" t="str">
        <f>COMPLEX(BFU725F_2V_5mA_S_N!I22*COS(BFU725F_2V_5mA_S_N!J22*PI()/180),BFU725F_2V_5mA_S_N!I22*SIN(BFU725F_2V_5mA_S_N!J22*PI()/180))</f>
        <v>0.996868453434992-0.0487550012422098i</v>
      </c>
      <c r="G8" s="9" t="str">
        <f t="shared" si="4"/>
        <v>0.95093868404246+0.0743395237514658i</v>
      </c>
      <c r="H8" s="9" t="str">
        <f t="shared" si="5"/>
        <v>0.996868453434992+0.0487550012422098i</v>
      </c>
      <c r="I8" s="9">
        <f t="shared" si="6"/>
        <v>0.95384000000000013</v>
      </c>
      <c r="J8" s="9">
        <f t="shared" si="7"/>
        <v>0.99806000000000028</v>
      </c>
      <c r="K8" s="9" t="str">
        <f t="shared" si="8"/>
        <v>0.944336351700066-0.120469742792973i</v>
      </c>
      <c r="L8" s="9" t="str">
        <f t="shared" si="9"/>
        <v>-0.00588144943460964-0.056241511863946i</v>
      </c>
      <c r="M8" s="9">
        <f t="shared" si="10"/>
        <v>5.6548201600000056E-2</v>
      </c>
      <c r="N8" s="11" t="str">
        <f t="shared" si="11"/>
        <v>0.950217801134676-0.064228230929027i</v>
      </c>
      <c r="O8" s="11">
        <f t="shared" si="12"/>
        <v>0.952386022178765</v>
      </c>
      <c r="P8" s="1">
        <f t="shared" si="13"/>
        <v>1.1046260414901976E-3</v>
      </c>
      <c r="Q8" s="1">
        <f t="shared" si="14"/>
        <v>0.11309640320000011</v>
      </c>
      <c r="R8" s="1">
        <f t="shared" si="15"/>
        <v>9.767119114626242E-3</v>
      </c>
      <c r="S8" s="1" t="str">
        <f t="shared" si="16"/>
        <v>78.889621121981+3674.26662920697i</v>
      </c>
      <c r="T8" s="1">
        <f t="shared" si="17"/>
        <v>3675.1134451639336</v>
      </c>
      <c r="U8" s="12">
        <f t="shared" si="18"/>
        <v>35.652707496374283</v>
      </c>
      <c r="V8" s="1">
        <f t="shared" si="19"/>
        <v>6.6478467585086021E-3</v>
      </c>
      <c r="W8" s="1" t="e">
        <f t="shared" si="20"/>
        <v>#NUM!</v>
      </c>
      <c r="X8" s="1" t="e">
        <f t="shared" si="21"/>
        <v>#NUM!</v>
      </c>
      <c r="Y8" s="12" t="e">
        <f t="shared" si="22"/>
        <v>#NUM!</v>
      </c>
      <c r="Z8" s="10">
        <f t="shared" si="23"/>
        <v>0.63476946182487481</v>
      </c>
      <c r="AA8" s="1" t="str">
        <f t="shared" si="24"/>
        <v>0.908373561463392+0.00956162939849268i</v>
      </c>
      <c r="AB8" s="1" t="str">
        <f t="shared" si="25"/>
        <v>0.0884948919716-0.0583166306407025i</v>
      </c>
      <c r="AC8" s="1" t="str">
        <f t="shared" si="26"/>
        <v>0.0884948919716+0.0583166306407025i</v>
      </c>
      <c r="AD8" s="1">
        <f t="shared" si="27"/>
        <v>8.9084628358509499E-2</v>
      </c>
      <c r="AE8" s="1" t="str">
        <f t="shared" si="28"/>
        <v>0.993380043249031+0.654620575011155i</v>
      </c>
      <c r="AF8" s="10">
        <f t="shared" si="29"/>
        <v>0.99338004324903095</v>
      </c>
      <c r="AG8" s="10">
        <f t="shared" si="30"/>
        <v>0.654620575011155</v>
      </c>
      <c r="AH8" s="10">
        <f t="shared" si="31"/>
        <v>20.402651991247122</v>
      </c>
      <c r="AI8" s="1" t="str">
        <f t="shared" si="32"/>
        <v>0.949403581002449+0.0464335816943889i</v>
      </c>
      <c r="AJ8" s="1" t="str">
        <f t="shared" si="33"/>
        <v>0.00153510304001092-0.120773105445855i</v>
      </c>
      <c r="AK8" s="1" t="str">
        <f t="shared" si="34"/>
        <v>0.00153510304001092+0.120773105445855i</v>
      </c>
      <c r="AL8" s="1">
        <f t="shared" si="35"/>
        <v>2.7716103585092577E-3</v>
      </c>
      <c r="AM8" s="1" t="str">
        <f t="shared" si="36"/>
        <v>0.553866828826759+43.5750664140302i</v>
      </c>
      <c r="AN8" s="10">
        <f t="shared" si="37"/>
        <v>0.55386682882675897</v>
      </c>
      <c r="AO8" s="10">
        <f t="shared" si="38"/>
        <v>43.575066414030204</v>
      </c>
    </row>
    <row r="9" spans="1:41" ht="18.75" customHeight="1">
      <c r="A9" s="1">
        <f>BFU725F_2V_5mA_S_N!B23*1000000</f>
        <v>100000000</v>
      </c>
      <c r="B9" s="14">
        <f t="shared" si="3"/>
        <v>0.1</v>
      </c>
      <c r="C9" s="2" t="str">
        <f>COMPLEX(BFU725F_2V_5mA_S_N!C23*COS(BFU725F_2V_5mA_S_N!D23*PI()/180),BFU725F_2V_5mA_S_N!C23*SIN(BFU725F_2V_5mA_S_N!D23*PI()/180))</f>
        <v>0.951025800477892-0.0813644690598141i</v>
      </c>
      <c r="D9" s="2" t="str">
        <f>COMPLEX(BFU725F_2V_5mA_S_N!E23*COS(BFU725F_2V_5mA_S_N!F23*PI()/180),BFU725F_2V_5mA_S_N!E23*SIN(BFU725F_2V_5mA_S_N!F23*PI()/180))</f>
        <v>-14.3576849365182+0.933502685416142i</v>
      </c>
      <c r="E9" s="2" t="str">
        <f>COMPLEX(BFU725F_2V_5mA_S_N!G23*COS(BFU725F_2V_5mA_S_N!H23*PI()/180),BFU725F_2V_5mA_S_N!G23*SIN(BFU725F_2V_5mA_S_N!H23*PI()/180))</f>
        <v>0.000208968550764131+0.00428801116542291i</v>
      </c>
      <c r="F9" s="2" t="str">
        <f>COMPLEX(BFU725F_2V_5mA_S_N!I23*COS(BFU725F_2V_5mA_S_N!J23*PI()/180),BFU725F_2V_5mA_S_N!I23*SIN(BFU725F_2V_5mA_S_N!J23*PI()/180))</f>
        <v>0.996291037882111-0.05430599171165i</v>
      </c>
      <c r="G9" s="9" t="str">
        <f t="shared" si="4"/>
        <v>0.951025800477892+0.0813644690598141i</v>
      </c>
      <c r="H9" s="9" t="str">
        <f t="shared" si="5"/>
        <v>0.996291037882111+0.05430599171165i</v>
      </c>
      <c r="I9" s="9">
        <f t="shared" si="6"/>
        <v>0.95450000000000046</v>
      </c>
      <c r="J9" s="9">
        <f t="shared" si="7"/>
        <v>0.99776999999999993</v>
      </c>
      <c r="K9" s="9" t="str">
        <f t="shared" si="8"/>
        <v>0.943079903628399-0.132709090564647i</v>
      </c>
      <c r="L9" s="9" t="str">
        <f t="shared" si="9"/>
        <v>-0.00700317455152889-0.0613708406141085i</v>
      </c>
      <c r="M9" s="9">
        <f t="shared" si="10"/>
        <v>6.1769122800000097E-2</v>
      </c>
      <c r="N9" s="11" t="str">
        <f t="shared" si="11"/>
        <v>0.950083078179928-0.0713382499505385i</v>
      </c>
      <c r="O9" s="11">
        <f t="shared" si="12"/>
        <v>0.95275757742977452</v>
      </c>
      <c r="P9" s="1">
        <f t="shared" si="13"/>
        <v>1.1317784498520167E-3</v>
      </c>
      <c r="Q9" s="1">
        <f t="shared" si="14"/>
        <v>0.12353824560000019</v>
      </c>
      <c r="R9" s="1">
        <f t="shared" si="15"/>
        <v>9.1613608753726306E-3</v>
      </c>
      <c r="S9" s="1" t="str">
        <f t="shared" si="16"/>
        <v>54.3964640815266+3350.98289917042i</v>
      </c>
      <c r="T9" s="1">
        <f t="shared" si="17"/>
        <v>3351.4243786541219</v>
      </c>
      <c r="U9" s="12">
        <f t="shared" si="18"/>
        <v>35.252294244447242</v>
      </c>
      <c r="V9" s="1">
        <f t="shared" si="19"/>
        <v>7.7782757501481115E-3</v>
      </c>
      <c r="W9" s="1" t="e">
        <f t="shared" si="20"/>
        <v>#NUM!</v>
      </c>
      <c r="X9" s="1" t="e">
        <f t="shared" si="21"/>
        <v>#NUM!</v>
      </c>
      <c r="Y9" s="12" t="e">
        <f t="shared" si="22"/>
        <v>#NUM!</v>
      </c>
      <c r="Z9" s="10">
        <f t="shared" si="23"/>
        <v>0.70353701468740359</v>
      </c>
      <c r="AA9" s="1" t="str">
        <f t="shared" si="24"/>
        <v>0.909357918777448+0.00945848895492089i</v>
      </c>
      <c r="AB9" s="1" t="str">
        <f t="shared" si="25"/>
        <v>0.0869331191046631-0.0637644806665709i</v>
      </c>
      <c r="AC9" s="1" t="str">
        <f t="shared" si="26"/>
        <v>0.0869331191046631+0.0637644806665709i</v>
      </c>
      <c r="AD9" s="1">
        <f t="shared" si="27"/>
        <v>8.7797971550147125E-2</v>
      </c>
      <c r="AE9" s="1" t="str">
        <f t="shared" si="28"/>
        <v>0.990149516780236+0.726263711344981i</v>
      </c>
      <c r="AF9" s="10">
        <f t="shared" si="29"/>
        <v>0.99014951678023599</v>
      </c>
      <c r="AG9" s="10">
        <f t="shared" si="30"/>
        <v>0.72626371134498102</v>
      </c>
      <c r="AH9" s="10">
        <f t="shared" si="31"/>
        <v>18.586969950998796</v>
      </c>
      <c r="AI9" s="1" t="str">
        <f t="shared" si="32"/>
        <v>0.949223835667556+0.0517404451031131i</v>
      </c>
      <c r="AJ9" s="1" t="str">
        <f t="shared" si="33"/>
        <v>0.00180196481033601-0.133104914162927i</v>
      </c>
      <c r="AK9" s="1" t="str">
        <f t="shared" si="34"/>
        <v>0.00180196481033601+0.133104914162927i</v>
      </c>
      <c r="AL9" s="1">
        <f t="shared" si="35"/>
        <v>3.3232486501481029E-3</v>
      </c>
      <c r="AM9" s="1" t="str">
        <f t="shared" si="36"/>
        <v>0.542229908151984+40.0526497338666i</v>
      </c>
      <c r="AN9" s="10">
        <f t="shared" si="37"/>
        <v>0.54222990815198402</v>
      </c>
      <c r="AO9" s="10">
        <f t="shared" si="38"/>
        <v>40.052649733866602</v>
      </c>
    </row>
    <row r="10" spans="1:41" ht="18.75" customHeight="1">
      <c r="A10" s="1">
        <f>BFU725F_2V_5mA_S_N!B24*1000000</f>
        <v>120000000</v>
      </c>
      <c r="B10" s="14">
        <f t="shared" si="3"/>
        <v>0.12</v>
      </c>
      <c r="C10" s="2" t="str">
        <f>COMPLEX(BFU725F_2V_5mA_S_N!C24*COS(BFU725F_2V_5mA_S_N!D24*PI()/180),BFU725F_2V_5mA_S_N!C24*SIN(BFU725F_2V_5mA_S_N!D24*PI()/180))</f>
        <v>0.947624559816717-0.0985961522178876i</v>
      </c>
      <c r="D10" s="2" t="str">
        <f>COMPLEX(BFU725F_2V_5mA_S_N!E24*COS(BFU725F_2V_5mA_S_N!F24*PI()/180),BFU725F_2V_5mA_S_N!E24*SIN(BFU725F_2V_5mA_S_N!F24*PI()/180))</f>
        <v>-14.3392573400211+1.15874714094572i</v>
      </c>
      <c r="E10" s="2" t="str">
        <f>COMPLEX(BFU725F_2V_5mA_S_N!G24*COS(BFU725F_2V_5mA_S_N!H24*PI()/180),BFU725F_2V_5mA_S_N!G24*SIN(BFU725F_2V_5mA_S_N!H24*PI()/180))</f>
        <v>0.000363188163990768+0.00530017104606418i</v>
      </c>
      <c r="F10" s="2" t="str">
        <f>COMPLEX(BFU725F_2V_5mA_S_N!I24*COS(BFU725F_2V_5mA_S_N!J24*PI()/180),BFU725F_2V_5mA_S_N!I24*SIN(BFU725F_2V_5mA_S_N!J24*PI()/180))</f>
        <v>0.995243111084102-0.0654061307496249i</v>
      </c>
      <c r="G10" s="9" t="str">
        <f t="shared" si="4"/>
        <v>0.947624559816717+0.0985961522178876i</v>
      </c>
      <c r="H10" s="9" t="str">
        <f t="shared" si="5"/>
        <v>0.995243111084102+0.0654061307496249i</v>
      </c>
      <c r="I10" s="9">
        <f t="shared" si="6"/>
        <v>0.9527399999999997</v>
      </c>
      <c r="J10" s="9">
        <f t="shared" si="7"/>
        <v>0.99738999999999955</v>
      </c>
      <c r="K10" s="9" t="str">
        <f t="shared" si="8"/>
        <v>0.936668022228319-0.16010759713518i</v>
      </c>
      <c r="L10" s="9" t="str">
        <f t="shared" si="9"/>
        <v>-0.0113494065924636-0.0755796733289935i</v>
      </c>
      <c r="M10" s="9">
        <f t="shared" si="10"/>
        <v>7.6427063599999887E-2</v>
      </c>
      <c r="N10" s="11" t="str">
        <f t="shared" si="11"/>
        <v>0.948017428820783-0.0845279238061865i</v>
      </c>
      <c r="O10" s="11">
        <f t="shared" si="12"/>
        <v>0.95177834355008972</v>
      </c>
      <c r="P10" s="1">
        <f t="shared" si="13"/>
        <v>3.3816955509540225E-3</v>
      </c>
      <c r="Q10" s="1">
        <f t="shared" si="14"/>
        <v>0.15285412719999977</v>
      </c>
      <c r="R10" s="1">
        <f t="shared" si="15"/>
        <v>2.2123678391289311E-2</v>
      </c>
      <c r="S10" s="1" t="str">
        <f t="shared" si="16"/>
        <v>33.0824406158711+2707.6998772607i</v>
      </c>
      <c r="T10" s="1">
        <f t="shared" si="17"/>
        <v>2707.901968904102</v>
      </c>
      <c r="U10" s="12">
        <f t="shared" si="18"/>
        <v>34.326329380283838</v>
      </c>
      <c r="V10" s="1">
        <f t="shared" si="19"/>
        <v>7.0446802490479188E-3</v>
      </c>
      <c r="W10" s="1" t="e">
        <f t="shared" si="20"/>
        <v>#NUM!</v>
      </c>
      <c r="X10" s="1" t="e">
        <f t="shared" si="21"/>
        <v>#NUM!</v>
      </c>
      <c r="Y10" s="12" t="e">
        <f t="shared" si="22"/>
        <v>#NUM!</v>
      </c>
      <c r="Z10" s="10">
        <f t="shared" si="23"/>
        <v>0.85965061851237512</v>
      </c>
      <c r="AA10" s="1" t="str">
        <f t="shared" si="24"/>
        <v>0.906698726727127+0.0133701341281659i</v>
      </c>
      <c r="AB10" s="1" t="str">
        <f t="shared" si="25"/>
        <v>0.088544384356975-0.0787762648777908i</v>
      </c>
      <c r="AC10" s="1" t="str">
        <f t="shared" si="26"/>
        <v>0.088544384356975+0.0787762648777908i</v>
      </c>
      <c r="AD10" s="1">
        <f t="shared" si="27"/>
        <v>8.8904796849046508E-2</v>
      </c>
      <c r="AE10" s="1" t="str">
        <f t="shared" si="28"/>
        <v>0.995946084971282+0.886074403966603i</v>
      </c>
      <c r="AF10" s="10">
        <f t="shared" si="29"/>
        <v>0.99594608497128201</v>
      </c>
      <c r="AG10" s="10">
        <f t="shared" si="30"/>
        <v>0.88607440396660297</v>
      </c>
      <c r="AH10" s="10">
        <f t="shared" si="31"/>
        <v>41.729392776209238</v>
      </c>
      <c r="AI10" s="1" t="str">
        <f t="shared" si="32"/>
        <v>0.947250839697265+0.0622521387828986i</v>
      </c>
      <c r="AJ10" s="1" t="str">
        <f t="shared" si="33"/>
        <v>0.000373720119452026-0.160848291000786i</v>
      </c>
      <c r="AK10" s="1" t="str">
        <f t="shared" si="34"/>
        <v>0.000373720119452026+0.160848291000786i</v>
      </c>
      <c r="AL10" s="1">
        <f t="shared" si="35"/>
        <v>1.8314923490468926E-3</v>
      </c>
      <c r="AM10" s="1" t="str">
        <f t="shared" si="36"/>
        <v>0.204052241685044+87.8236215862389i</v>
      </c>
      <c r="AN10" s="10">
        <f t="shared" si="37"/>
        <v>0.20405224168504399</v>
      </c>
      <c r="AO10" s="10">
        <f t="shared" si="38"/>
        <v>87.8236215862389</v>
      </c>
    </row>
    <row r="11" spans="1:41" ht="18.75" customHeight="1">
      <c r="A11" s="1">
        <f>BFU725F_2V_5mA_S_N!B25*1000000</f>
        <v>140000000</v>
      </c>
      <c r="B11" s="14">
        <f t="shared" si="3"/>
        <v>0.14000000000000001</v>
      </c>
      <c r="C11" s="2" t="str">
        <f>COMPLEX(BFU725F_2V_5mA_S_N!C25*COS(BFU725F_2V_5mA_S_N!D25*PI()/180),BFU725F_2V_5mA_S_N!C25*SIN(BFU725F_2V_5mA_S_N!D25*PI()/180))</f>
        <v>0.946187209275105-0.114333677908956i</v>
      </c>
      <c r="D11" s="2" t="str">
        <f>COMPLEX(BFU725F_2V_5mA_S_N!E25*COS(BFU725F_2V_5mA_S_N!F25*PI()/180),BFU725F_2V_5mA_S_N!E25*SIN(BFU725F_2V_5mA_S_N!F25*PI()/180))</f>
        <v>-14.3253217067723+1.34152972292058i</v>
      </c>
      <c r="E11" s="2" t="str">
        <f>COMPLEX(BFU725F_2V_5mA_S_N!G25*COS(BFU725F_2V_5mA_S_N!H25*PI()/180),BFU725F_2V_5mA_S_N!G25*SIN(BFU725F_2V_5mA_S_N!H25*PI()/180))</f>
        <v>0.000469116928200236+0.00619566532889535i</v>
      </c>
      <c r="F11" s="2" t="str">
        <f>COMPLEX(BFU725F_2V_5mA_S_N!I25*COS(BFU725F_2V_5mA_S_N!J25*PI()/180),BFU725F_2V_5mA_S_N!I25*SIN(BFU725F_2V_5mA_S_N!J25*PI()/180))</f>
        <v>0.993978436249182-0.0766569838412049i</v>
      </c>
      <c r="G11" s="9" t="str">
        <f t="shared" si="4"/>
        <v>0.946187209275105+0.114333677908956i</v>
      </c>
      <c r="H11" s="9" t="str">
        <f t="shared" si="5"/>
        <v>0.993978436249182+0.0766569838412049i</v>
      </c>
      <c r="I11" s="9">
        <f t="shared" si="6"/>
        <v>0.95307000000000019</v>
      </c>
      <c r="J11" s="9">
        <f t="shared" si="7"/>
        <v>0.99692999999999987</v>
      </c>
      <c r="K11" s="9" t="str">
        <f t="shared" si="8"/>
        <v>0.931725207774274-0.186177067990718i</v>
      </c>
      <c r="L11" s="9" t="str">
        <f t="shared" si="9"/>
        <v>-0.0150319201065428-0.0881255647212153i</v>
      </c>
      <c r="M11" s="9">
        <f t="shared" si="10"/>
        <v>8.9398399200000173E-2</v>
      </c>
      <c r="N11" s="11" t="str">
        <f t="shared" si="11"/>
        <v>0.946757127880817-0.0980515032695027i</v>
      </c>
      <c r="O11" s="11">
        <f t="shared" si="12"/>
        <v>0.9518209687155158</v>
      </c>
      <c r="P11" s="1">
        <f t="shared" si="13"/>
        <v>3.7513066865427769E-3</v>
      </c>
      <c r="Q11" s="1">
        <f t="shared" si="14"/>
        <v>0.17879679840000035</v>
      </c>
      <c r="R11" s="1">
        <f t="shared" si="15"/>
        <v>2.0980838136432589E-2</v>
      </c>
      <c r="S11" s="1" t="str">
        <f t="shared" si="16"/>
        <v>41.221682644819+2315.27345885021i</v>
      </c>
      <c r="T11" s="1">
        <f t="shared" si="17"/>
        <v>2315.6403901245731</v>
      </c>
      <c r="U11" s="12">
        <f t="shared" si="18"/>
        <v>33.646711160611353</v>
      </c>
      <c r="V11" s="1">
        <f t="shared" si="19"/>
        <v>8.5098435134576267E-3</v>
      </c>
      <c r="W11" s="1" t="e">
        <f t="shared" si="20"/>
        <v>#NUM!</v>
      </c>
      <c r="X11" s="1" t="e">
        <f t="shared" si="21"/>
        <v>#NUM!</v>
      </c>
      <c r="Y11" s="12" t="e">
        <f t="shared" si="22"/>
        <v>#NUM!</v>
      </c>
      <c r="Z11" s="10">
        <f t="shared" si="23"/>
        <v>1.0169741113287312</v>
      </c>
      <c r="AA11" s="1" t="str">
        <f t="shared" si="24"/>
        <v>0.907020073684168+0.015471146273334i</v>
      </c>
      <c r="AB11" s="1" t="str">
        <f t="shared" si="25"/>
        <v>0.086958362565014-0.0921281301145389i</v>
      </c>
      <c r="AC11" s="1" t="str">
        <f t="shared" si="26"/>
        <v>0.086958362565014+0.0921281301145389i</v>
      </c>
      <c r="AD11" s="1">
        <f t="shared" si="27"/>
        <v>8.7906268413456834E-2</v>
      </c>
      <c r="AE11" s="1" t="str">
        <f t="shared" si="28"/>
        <v>0.989216857164446+1.04802685607385i</v>
      </c>
      <c r="AF11" s="10">
        <f t="shared" si="29"/>
        <v>0.98921685716444596</v>
      </c>
      <c r="AG11" s="10">
        <f t="shared" si="30"/>
        <v>1.0480268560738499</v>
      </c>
      <c r="AH11" s="10">
        <f t="shared" si="31"/>
        <v>37.573902420739969</v>
      </c>
      <c r="AI11" s="1" t="str">
        <f t="shared" si="32"/>
        <v>0.94608951807303+0.0729637246185453i</v>
      </c>
      <c r="AJ11" s="1" t="str">
        <f t="shared" si="33"/>
        <v>0.0000976912020750342-0.187297402527501i</v>
      </c>
      <c r="AK11" s="1" t="str">
        <f t="shared" si="34"/>
        <v>0.0000976912020750342+0.187297402527501i</v>
      </c>
      <c r="AL11" s="1">
        <f t="shared" si="35"/>
        <v>2.3792684134574804E-3</v>
      </c>
      <c r="AM11" s="1" t="str">
        <f t="shared" si="36"/>
        <v>0.0410593447643313+78.7205854825459i</v>
      </c>
      <c r="AN11" s="10">
        <f t="shared" si="37"/>
        <v>4.1059344764331297E-2</v>
      </c>
      <c r="AO11" s="10">
        <f t="shared" si="38"/>
        <v>78.7205854825459</v>
      </c>
    </row>
    <row r="12" spans="1:41" ht="18.75" customHeight="1">
      <c r="A12" s="1">
        <f>BFU725F_2V_5mA_S_N!B26*1000000</f>
        <v>160000000</v>
      </c>
      <c r="B12" s="14">
        <f t="shared" si="3"/>
        <v>0.16</v>
      </c>
      <c r="C12" s="2" t="str">
        <f>COMPLEX(BFU725F_2V_5mA_S_N!C26*COS(BFU725F_2V_5mA_S_N!D26*PI()/180),BFU725F_2V_5mA_S_N!C26*SIN(BFU725F_2V_5mA_S_N!D26*PI()/180))</f>
        <v>0.943220393157272-0.129876034479962i</v>
      </c>
      <c r="D12" s="2" t="str">
        <f>COMPLEX(BFU725F_2V_5mA_S_N!E26*COS(BFU725F_2V_5mA_S_N!F26*PI()/180),BFU725F_2V_5mA_S_N!E26*SIN(BFU725F_2V_5mA_S_N!F26*PI()/180))</f>
        <v>-14.2651601628521+1.50184604010466i</v>
      </c>
      <c r="E12" s="2" t="str">
        <f>COMPLEX(BFU725F_2V_5mA_S_N!G26*COS(BFU725F_2V_5mA_S_N!H26*PI()/180),BFU725F_2V_5mA_S_N!G26*SIN(BFU725F_2V_5mA_S_N!H26*PI()/180))</f>
        <v>0.000621547215596509+0.00704764528468795i</v>
      </c>
      <c r="F12" s="2" t="str">
        <f>COMPLEX(BFU725F_2V_5mA_S_N!I26*COS(BFU725F_2V_5mA_S_N!J26*PI()/180),BFU725F_2V_5mA_S_N!I26*SIN(BFU725F_2V_5mA_S_N!J26*PI()/180))</f>
        <v>0.992198881387057-0.0875041843243677i</v>
      </c>
      <c r="G12" s="9" t="str">
        <f t="shared" si="4"/>
        <v>0.943220393157272+0.129876034479962i</v>
      </c>
      <c r="H12" s="9" t="str">
        <f t="shared" si="5"/>
        <v>0.992198881387057+0.0875041843243677i</v>
      </c>
      <c r="I12" s="9">
        <f t="shared" si="6"/>
        <v>0.95211999999999952</v>
      </c>
      <c r="J12" s="9">
        <f t="shared" si="7"/>
        <v>0.9960500000000001</v>
      </c>
      <c r="K12" s="9" t="str">
        <f t="shared" si="8"/>
        <v>0.924497522531653-0.211398587271342i</v>
      </c>
      <c r="L12" s="9" t="str">
        <f t="shared" si="9"/>
        <v>-0.0194509487421298-0.0996023205325613i</v>
      </c>
      <c r="M12" s="9">
        <f t="shared" si="10"/>
        <v>0.10148380000000022</v>
      </c>
      <c r="N12" s="11" t="str">
        <f t="shared" si="11"/>
        <v>0.943948471273783-0.111796266738781i</v>
      </c>
      <c r="O12" s="11">
        <f t="shared" si="12"/>
        <v>0.95054569678518919</v>
      </c>
      <c r="P12" s="1">
        <f t="shared" si="13"/>
        <v>4.8890247768416106E-3</v>
      </c>
      <c r="Q12" s="1">
        <f t="shared" si="14"/>
        <v>0.20296760000000044</v>
      </c>
      <c r="R12" s="1">
        <f t="shared" si="15"/>
        <v>2.4087710436747539E-2</v>
      </c>
      <c r="S12" s="1" t="str">
        <f t="shared" si="16"/>
        <v>34.3219684823016+2027.12995755271i</v>
      </c>
      <c r="T12" s="1">
        <f t="shared" si="17"/>
        <v>2027.4204946996447</v>
      </c>
      <c r="U12" s="12">
        <f t="shared" si="18"/>
        <v>33.069438323577984</v>
      </c>
      <c r="V12" s="1">
        <f t="shared" si="19"/>
        <v>1.0879770223158003E-2</v>
      </c>
      <c r="W12" s="1" t="e">
        <f t="shared" si="20"/>
        <v>#NUM!</v>
      </c>
      <c r="X12" s="1" t="e">
        <f t="shared" si="21"/>
        <v>#NUM!</v>
      </c>
      <c r="Y12" s="12" t="e">
        <f t="shared" si="22"/>
        <v>#NUM!</v>
      </c>
      <c r="Z12" s="10">
        <f t="shared" si="23"/>
        <v>1.1456936160669253</v>
      </c>
      <c r="AA12" s="1" t="str">
        <f t="shared" si="24"/>
        <v>0.90487110398876+0.017147765535593i</v>
      </c>
      <c r="AB12" s="1" t="str">
        <f t="shared" si="25"/>
        <v>0.087327777398297-0.104651949859961i</v>
      </c>
      <c r="AC12" s="1" t="str">
        <f t="shared" si="26"/>
        <v>0.087327777398297+0.104651949859961i</v>
      </c>
      <c r="AD12" s="1">
        <f t="shared" si="27"/>
        <v>8.8578480823159333E-2</v>
      </c>
      <c r="AE12" s="1" t="str">
        <f t="shared" si="28"/>
        <v>0.985880279123783+1.18146020215555i</v>
      </c>
      <c r="AF12" s="10">
        <f t="shared" si="29"/>
        <v>0.98588027912378295</v>
      </c>
      <c r="AG12" s="10">
        <f t="shared" si="30"/>
        <v>1.18146020215555</v>
      </c>
      <c r="AH12" s="10">
        <f t="shared" si="31"/>
        <v>33.880191007748756</v>
      </c>
      <c r="AI12" s="1" t="str">
        <f t="shared" si="32"/>
        <v>0.943130377057545+0.0831767258602257i</v>
      </c>
      <c r="AJ12" s="1" t="str">
        <f t="shared" si="33"/>
        <v>0.0000900160997270305-0.213052760340188i</v>
      </c>
      <c r="AK12" s="1" t="str">
        <f t="shared" si="34"/>
        <v>0.0000900160997270305+0.213052760340188i</v>
      </c>
      <c r="AL12" s="1">
        <f t="shared" si="35"/>
        <v>2.9953727231581961E-3</v>
      </c>
      <c r="AM12" s="1" t="str">
        <f t="shared" si="36"/>
        <v>0.0300517191169856+71.1272953422484i</v>
      </c>
      <c r="AN12" s="10">
        <f t="shared" si="37"/>
        <v>3.0051719116985599E-2</v>
      </c>
      <c r="AO12" s="10">
        <f t="shared" si="38"/>
        <v>71.127295342248402</v>
      </c>
    </row>
    <row r="13" spans="1:41" ht="18.75" customHeight="1">
      <c r="A13" s="1">
        <f>BFU725F_2V_5mA_S_N!B27*1000000</f>
        <v>180000000</v>
      </c>
      <c r="B13" s="14">
        <f t="shared" si="3"/>
        <v>0.18</v>
      </c>
      <c r="C13" s="2" t="str">
        <f>COMPLEX(BFU725F_2V_5mA_S_N!C27*COS(BFU725F_2V_5mA_S_N!D27*PI()/180),BFU725F_2V_5mA_S_N!C27*SIN(BFU725F_2V_5mA_S_N!D27*PI()/180))</f>
        <v>0.941184478597222-0.145534855439084i</v>
      </c>
      <c r="D13" s="2" t="str">
        <f>COMPLEX(BFU725F_2V_5mA_S_N!E27*COS(BFU725F_2V_5mA_S_N!F27*PI()/180),BFU725F_2V_5mA_S_N!E27*SIN(BFU725F_2V_5mA_S_N!F27*PI()/180))</f>
        <v>-14.2207403035945+1.68313553159624i</v>
      </c>
      <c r="E13" s="2" t="str">
        <f>COMPLEX(BFU725F_2V_5mA_S_N!G27*COS(BFU725F_2V_5mA_S_N!H27*PI()/180),BFU725F_2V_5mA_S_N!G27*SIN(BFU725F_2V_5mA_S_N!H27*PI()/180))</f>
        <v>0.00084206748439977+0.00793182698447947i</v>
      </c>
      <c r="F13" s="2" t="str">
        <f>COMPLEX(BFU725F_2V_5mA_S_N!I27*COS(BFU725F_2V_5mA_S_N!J27*PI()/180),BFU725F_2V_5mA_S_N!I27*SIN(BFU725F_2V_5mA_S_N!J27*PI()/180))</f>
        <v>0.990602321766271-0.0985260382400124i</v>
      </c>
      <c r="G13" s="9" t="str">
        <f t="shared" si="4"/>
        <v>0.941184478597222+0.145534855439084i</v>
      </c>
      <c r="H13" s="9" t="str">
        <f t="shared" si="5"/>
        <v>0.990602321766271+0.0985260382400124i</v>
      </c>
      <c r="I13" s="9">
        <f t="shared" si="6"/>
        <v>0.95236999999999994</v>
      </c>
      <c r="J13" s="9">
        <f t="shared" si="7"/>
        <v>0.99548999999999965</v>
      </c>
      <c r="K13" s="9" t="str">
        <f t="shared" si="8"/>
        <v>0.918000556976539-0.236898343625051i</v>
      </c>
      <c r="L13" s="9" t="str">
        <f t="shared" si="9"/>
        <v>-0.0253251628418015-0.111379137976331i</v>
      </c>
      <c r="M13" s="9">
        <f t="shared" si="10"/>
        <v>0.11422204800000016</v>
      </c>
      <c r="N13" s="11" t="str">
        <f t="shared" si="11"/>
        <v>0.943325719818341-0.12551920564872i</v>
      </c>
      <c r="O13" s="11">
        <f t="shared" si="12"/>
        <v>0.95163989232139545</v>
      </c>
      <c r="P13" s="1">
        <f t="shared" si="13"/>
        <v>7.6095276574781323E-3</v>
      </c>
      <c r="Q13" s="1">
        <f t="shared" si="14"/>
        <v>0.22844409600000032</v>
      </c>
      <c r="R13" s="1">
        <f t="shared" si="15"/>
        <v>3.3310239969949244E-2</v>
      </c>
      <c r="S13" s="1" t="str">
        <f t="shared" si="16"/>
        <v>21.6198190091322+1795.16594071739i</v>
      </c>
      <c r="T13" s="1">
        <f t="shared" si="17"/>
        <v>1795.2961235645055</v>
      </c>
      <c r="U13" s="12">
        <f t="shared" si="18"/>
        <v>32.541360931500691</v>
      </c>
      <c r="V13" s="1">
        <f t="shared" si="19"/>
        <v>1.0389792142523335E-2</v>
      </c>
      <c r="W13" s="1" t="e">
        <f t="shared" si="20"/>
        <v>#NUM!</v>
      </c>
      <c r="X13" s="1" t="e">
        <f t="shared" si="21"/>
        <v>#NUM!</v>
      </c>
      <c r="Y13" s="12" t="e">
        <f t="shared" si="22"/>
        <v>#NUM!</v>
      </c>
      <c r="Z13" s="10">
        <f t="shared" si="23"/>
        <v>1.3377789391903401</v>
      </c>
      <c r="AA13" s="1" t="str">
        <f t="shared" si="24"/>
        <v>0.906110945203489+0.0191500441433041i</v>
      </c>
      <c r="AB13" s="1" t="str">
        <f t="shared" si="25"/>
        <v>0.0844913765627821-0.117676082383316i</v>
      </c>
      <c r="AC13" s="1" t="str">
        <f t="shared" si="26"/>
        <v>0.0844913765627821+0.117676082383316i</v>
      </c>
      <c r="AD13" s="1">
        <f t="shared" si="27"/>
        <v>8.5381855442522081E-2</v>
      </c>
      <c r="AE13" s="1" t="str">
        <f t="shared" si="28"/>
        <v>0.989570630959883+1.37823290174965i</v>
      </c>
      <c r="AF13" s="10">
        <f t="shared" si="29"/>
        <v>0.98957063095988296</v>
      </c>
      <c r="AG13" s="10">
        <f t="shared" si="30"/>
        <v>1.37823290174965</v>
      </c>
      <c r="AH13" s="10">
        <f t="shared" si="31"/>
        <v>82.16631807109097</v>
      </c>
      <c r="AI13" s="1" t="str">
        <f t="shared" si="32"/>
        <v>0.942696686818979+0.0937613084215791i</v>
      </c>
      <c r="AJ13" s="1" t="str">
        <f t="shared" si="33"/>
        <v>-0.00151220822175702-0.239296163860663i</v>
      </c>
      <c r="AK13" s="1" t="str">
        <f t="shared" si="34"/>
        <v>-0.00151220822175702+0.239296163860663i</v>
      </c>
      <c r="AL13" s="1">
        <f t="shared" si="35"/>
        <v>1.3901322425227125E-3</v>
      </c>
      <c r="AM13" s="1" t="str">
        <f t="shared" si="36"/>
        <v>-1.08781609080067+172.139136508628i</v>
      </c>
      <c r="AN13" s="10">
        <f t="shared" si="37"/>
        <v>-1.08781609080067</v>
      </c>
      <c r="AO13" s="10">
        <f t="shared" si="38"/>
        <v>172.13913650862801</v>
      </c>
    </row>
    <row r="14" spans="1:41" ht="18.75" customHeight="1">
      <c r="A14" s="1">
        <f>BFU725F_2V_5mA_S_N!B28*1000000</f>
        <v>200000000</v>
      </c>
      <c r="B14" s="14">
        <f t="shared" si="3"/>
        <v>0.2</v>
      </c>
      <c r="C14" s="2" t="str">
        <f>COMPLEX(BFU725F_2V_5mA_S_N!C28*COS(BFU725F_2V_5mA_S_N!D28*PI()/180),BFU725F_2V_5mA_S_N!C28*SIN(BFU725F_2V_5mA_S_N!D28*PI()/180))</f>
        <v>0.937017083923231-0.162187813771581i</v>
      </c>
      <c r="D14" s="2" t="str">
        <f>COMPLEX(BFU725F_2V_5mA_S_N!E28*COS(BFU725F_2V_5mA_S_N!F28*PI()/180),BFU725F_2V_5mA_S_N!E28*SIN(BFU725F_2V_5mA_S_N!F28*PI()/180))</f>
        <v>-14.1889145669697+1.88060426757888i</v>
      </c>
      <c r="E14" s="2" t="str">
        <f>COMPLEX(BFU725F_2V_5mA_S_N!G28*COS(BFU725F_2V_5mA_S_N!H28*PI()/180),BFU725F_2V_5mA_S_N!G28*SIN(BFU725F_2V_5mA_S_N!H28*PI()/180))</f>
        <v>0.00091300055467883+0.00873059134464305i</v>
      </c>
      <c r="F14" s="2" t="str">
        <f>COMPLEX(BFU725F_2V_5mA_S_N!I28*COS(BFU725F_2V_5mA_S_N!J28*PI()/180),BFU725F_2V_5mA_S_N!I28*SIN(BFU725F_2V_5mA_S_N!J28*PI()/180))</f>
        <v>0.988683836007207-0.109326376131629i</v>
      </c>
      <c r="G14" s="9" t="str">
        <f t="shared" si="4"/>
        <v>0.937017083923231+0.162187813771581i</v>
      </c>
      <c r="H14" s="9" t="str">
        <f t="shared" si="5"/>
        <v>0.988683836007207+0.109326376131629i</v>
      </c>
      <c r="I14" s="9">
        <f t="shared" si="6"/>
        <v>0.95095000000000018</v>
      </c>
      <c r="J14" s="9">
        <f t="shared" si="7"/>
        <v>0.99471000000000021</v>
      </c>
      <c r="K14" s="9" t="str">
        <f t="shared" si="8"/>
        <v>0.908682239005149-0.262793152032063i</v>
      </c>
      <c r="L14" s="9" t="str">
        <f t="shared" si="9"/>
        <v>-0.0293732742111568-0.122160621968834i</v>
      </c>
      <c r="M14" s="9">
        <f t="shared" si="10"/>
        <v>0.1256423765999998</v>
      </c>
      <c r="N14" s="11" t="str">
        <f t="shared" si="11"/>
        <v>0.938055513216306-0.140632530063229i</v>
      </c>
      <c r="O14" s="11">
        <f t="shared" si="12"/>
        <v>0.9485386941962316</v>
      </c>
      <c r="P14" s="1">
        <f t="shared" si="13"/>
        <v>5.9717677874915331E-3</v>
      </c>
      <c r="Q14" s="1">
        <f t="shared" si="14"/>
        <v>0.2512847531999996</v>
      </c>
      <c r="R14" s="1">
        <f t="shared" si="15"/>
        <v>2.3764942804701542E-2</v>
      </c>
      <c r="S14" s="1" t="str">
        <f t="shared" si="16"/>
        <v>44.9577543485844+1629.8965854539i</v>
      </c>
      <c r="T14" s="1">
        <f t="shared" si="17"/>
        <v>1630.516506800943</v>
      </c>
      <c r="U14" s="12">
        <f t="shared" si="18"/>
        <v>32.123251998155581</v>
      </c>
      <c r="V14" s="1">
        <f t="shared" si="19"/>
        <v>1.5132264012507779E-2</v>
      </c>
      <c r="W14" s="1" t="e">
        <f t="shared" si="20"/>
        <v>#NUM!</v>
      </c>
      <c r="X14" s="1" t="e">
        <f t="shared" si="21"/>
        <v>#NUM!</v>
      </c>
      <c r="Y14" s="12" t="e">
        <f t="shared" si="22"/>
        <v>#NUM!</v>
      </c>
      <c r="Z14" s="10">
        <f t="shared" si="23"/>
        <v>1.4003467921819233</v>
      </c>
      <c r="AA14" s="1" t="str">
        <f t="shared" si="24"/>
        <v>0.901782924148174+0.0203660896603381i</v>
      </c>
      <c r="AB14" s="1" t="str">
        <f t="shared" si="25"/>
        <v>0.086900911859033-0.129692465791967i</v>
      </c>
      <c r="AC14" s="1" t="str">
        <f t="shared" si="26"/>
        <v>0.086900911859033+0.129692465791967i</v>
      </c>
      <c r="AD14" s="1">
        <f t="shared" si="27"/>
        <v>8.9722329712508264E-2</v>
      </c>
      <c r="AE14" s="1" t="str">
        <f t="shared" si="28"/>
        <v>0.96855389441496+1.44548705107784i</v>
      </c>
      <c r="AF14" s="10">
        <f t="shared" si="29"/>
        <v>0.96855389441495998</v>
      </c>
      <c r="AG14" s="10">
        <f t="shared" si="30"/>
        <v>1.4454870510778399</v>
      </c>
      <c r="AH14" s="10">
        <f t="shared" si="31"/>
        <v>27.431347279394132</v>
      </c>
      <c r="AI14" s="1" t="str">
        <f t="shared" si="32"/>
        <v>0.937804874779197+0.103700298057101i</v>
      </c>
      <c r="AJ14" s="1" t="str">
        <f t="shared" si="33"/>
        <v>-0.000787790855966031-0.265888111828682i</v>
      </c>
      <c r="AK14" s="1" t="str">
        <f t="shared" si="34"/>
        <v>-0.000787790855966031+0.265888111828682i</v>
      </c>
      <c r="AL14" s="1">
        <f t="shared" si="35"/>
        <v>4.5802481125081229E-3</v>
      </c>
      <c r="AM14" s="1" t="str">
        <f t="shared" si="36"/>
        <v>-0.171997419487968+58.051028087883i</v>
      </c>
      <c r="AN14" s="10">
        <f t="shared" si="37"/>
        <v>-0.17199741948796801</v>
      </c>
      <c r="AO14" s="10">
        <f t="shared" si="38"/>
        <v>58.051028087882997</v>
      </c>
    </row>
    <row r="15" spans="1:41" ht="18.75" customHeight="1">
      <c r="A15" s="1">
        <f>BFU725F_2V_5mA_S_N!B29*1000000</f>
        <v>220000000</v>
      </c>
      <c r="B15" s="14">
        <f t="shared" si="3"/>
        <v>0.22</v>
      </c>
      <c r="C15" s="2" t="str">
        <f>COMPLEX(BFU725F_2V_5mA_S_N!C29*COS(BFU725F_2V_5mA_S_N!D29*PI()/180),BFU725F_2V_5mA_S_N!C29*SIN(BFU725F_2V_5mA_S_N!D29*PI()/180))</f>
        <v>0.933624740327589-0.178098444261148i</v>
      </c>
      <c r="D15" s="2" t="str">
        <f>COMPLEX(BFU725F_2V_5mA_S_N!E29*COS(BFU725F_2V_5mA_S_N!F29*PI()/180),BFU725F_2V_5mA_S_N!E29*SIN(BFU725F_2V_5mA_S_N!F29*PI()/180))</f>
        <v>-14.1942232133904+2.10867905771567i</v>
      </c>
      <c r="E15" s="2" t="str">
        <f>COMPLEX(BFU725F_2V_5mA_S_N!G29*COS(BFU725F_2V_5mA_S_N!H29*PI()/180),BFU725F_2V_5mA_S_N!G29*SIN(BFU725F_2V_5mA_S_N!H29*PI()/180))</f>
        <v>0.00107879462463909+0.00967866375683388i</v>
      </c>
      <c r="F15" s="2" t="str">
        <f>COMPLEX(BFU725F_2V_5mA_S_N!I29*COS(BFU725F_2V_5mA_S_N!J29*PI()/180),BFU725F_2V_5mA_S_N!I29*SIN(BFU725F_2V_5mA_S_N!J29*PI()/180))</f>
        <v>0.986280413079055-0.120051740414746i</v>
      </c>
      <c r="G15" s="9" t="str">
        <f t="shared" si="4"/>
        <v>0.933624740327589+0.178098444261148i</v>
      </c>
      <c r="H15" s="9" t="str">
        <f t="shared" si="5"/>
        <v>0.986280413079055+0.120051740414746i</v>
      </c>
      <c r="I15" s="9">
        <f t="shared" si="6"/>
        <v>0.95045999999999953</v>
      </c>
      <c r="J15" s="9">
        <f t="shared" si="7"/>
        <v>0.99356000000000055</v>
      </c>
      <c r="K15" s="9" t="str">
        <f t="shared" si="8"/>
        <v>0.89943476635241-0.287738282145214i</v>
      </c>
      <c r="L15" s="9" t="str">
        <f t="shared" si="9"/>
        <v>-0.0357218472742402-0.135106282139299i</v>
      </c>
      <c r="M15" s="9">
        <f t="shared" si="10"/>
        <v>0.13974890999999967</v>
      </c>
      <c r="N15" s="11" t="str">
        <f t="shared" si="11"/>
        <v>0.93515661362665-0.152632000005915i</v>
      </c>
      <c r="O15" s="11">
        <f t="shared" si="12"/>
        <v>0.94753069577479621</v>
      </c>
      <c r="P15" s="1">
        <f t="shared" si="13"/>
        <v>7.2787342354692086E-3</v>
      </c>
      <c r="Q15" s="1">
        <f t="shared" si="14"/>
        <v>0.27949781999999934</v>
      </c>
      <c r="R15" s="1">
        <f t="shared" si="15"/>
        <v>2.604218607311222E-2</v>
      </c>
      <c r="S15" s="1" t="str">
        <f t="shared" si="16"/>
        <v>53.7381498917586+1472.53753190553i</v>
      </c>
      <c r="T15" s="1">
        <f t="shared" si="17"/>
        <v>1473.5177540919617</v>
      </c>
      <c r="U15" s="12">
        <f t="shared" si="18"/>
        <v>31.683553729363471</v>
      </c>
      <c r="V15" s="1">
        <f t="shared" si="19"/>
        <v>1.8398318564528782E-2</v>
      </c>
      <c r="W15" s="1" t="e">
        <f t="shared" si="20"/>
        <v>#NUM!</v>
      </c>
      <c r="X15" s="1" t="e">
        <f t="shared" si="21"/>
        <v>#NUM!</v>
      </c>
      <c r="Y15" s="12" t="e">
        <f t="shared" si="22"/>
        <v>#NUM!</v>
      </c>
      <c r="Z15" s="10">
        <f t="shared" si="23"/>
        <v>1.5641132358169689</v>
      </c>
      <c r="AA15" s="1" t="str">
        <f t="shared" si="24"/>
        <v>0.90026887230833+0.0240489266562269i</v>
      </c>
      <c r="AB15" s="1" t="str">
        <f t="shared" si="25"/>
        <v>0.086011540770725-0.144100667070973i</v>
      </c>
      <c r="AC15" s="1" t="str">
        <f t="shared" si="26"/>
        <v>0.086011540770725+0.144100667070973i</v>
      </c>
      <c r="AD15" s="1">
        <f t="shared" si="27"/>
        <v>8.9347054164531703E-2</v>
      </c>
      <c r="AE15" s="1" t="str">
        <f t="shared" si="28"/>
        <v>0.962667897391845+1.61281945351677i</v>
      </c>
      <c r="AF15" s="10">
        <f t="shared" si="29"/>
        <v>0.962667897391845</v>
      </c>
      <c r="AG15" s="10">
        <f t="shared" si="30"/>
        <v>1.6128194535167699</v>
      </c>
      <c r="AH15" s="10">
        <f t="shared" si="31"/>
        <v>25.135635625296828</v>
      </c>
      <c r="AI15" s="1" t="str">
        <f t="shared" si="32"/>
        <v>0.93453096603385+0.11375270912416i</v>
      </c>
      <c r="AJ15" s="1" t="str">
        <f t="shared" si="33"/>
        <v>-0.000906225706260977-0.291851153385308i</v>
      </c>
      <c r="AK15" s="1" t="str">
        <f t="shared" si="34"/>
        <v>-0.000906225706260977+0.291851153385308i</v>
      </c>
      <c r="AL15" s="1">
        <f t="shared" si="35"/>
        <v>5.559792164529731E-3</v>
      </c>
      <c r="AM15" s="1" t="str">
        <f t="shared" si="36"/>
        <v>-0.16299632782004+52.4931768578069i</v>
      </c>
      <c r="AN15" s="10">
        <f t="shared" si="37"/>
        <v>-0.16299632782004</v>
      </c>
      <c r="AO15" s="10">
        <f t="shared" si="38"/>
        <v>52.493176857806901</v>
      </c>
    </row>
    <row r="16" spans="1:41" ht="18.75" customHeight="1">
      <c r="A16" s="1">
        <f>BFU725F_2V_5mA_S_N!B30*1000000</f>
        <v>240000000</v>
      </c>
      <c r="B16" s="14">
        <f t="shared" si="3"/>
        <v>0.24</v>
      </c>
      <c r="C16" s="2" t="str">
        <f>COMPLEX(BFU725F_2V_5mA_S_N!C30*COS(BFU725F_2V_5mA_S_N!D30*PI()/180),BFU725F_2V_5mA_S_N!C30*SIN(BFU725F_2V_5mA_S_N!D30*PI()/180))</f>
        <v>0.928597236628736-0.193824931898545i</v>
      </c>
      <c r="D16" s="2" t="str">
        <f>COMPLEX(BFU725F_2V_5mA_S_N!E30*COS(BFU725F_2V_5mA_S_N!F30*PI()/180),BFU725F_2V_5mA_S_N!E30*SIN(BFU725F_2V_5mA_S_N!F30*PI()/180))</f>
        <v>-14.1460337924883+2.30129353663951i</v>
      </c>
      <c r="E16" s="2" t="str">
        <f>COMPLEX(BFU725F_2V_5mA_S_N!G30*COS(BFU725F_2V_5mA_S_N!H30*PI()/180),BFU725F_2V_5mA_S_N!G30*SIN(BFU725F_2V_5mA_S_N!H30*PI()/180))</f>
        <v>0.00134207419725507+0.0105056231537716i</v>
      </c>
      <c r="F16" s="2" t="str">
        <f>COMPLEX(BFU725F_2V_5mA_S_N!I30*COS(BFU725F_2V_5mA_S_N!J30*PI()/180),BFU725F_2V_5mA_S_N!I30*SIN(BFU725F_2V_5mA_S_N!J30*PI()/180))</f>
        <v>0.983731064597821-0.130733534126627i</v>
      </c>
      <c r="G16" s="9" t="str">
        <f t="shared" si="4"/>
        <v>0.928597236628736+0.193824931898545i</v>
      </c>
      <c r="H16" s="9" t="str">
        <f t="shared" si="5"/>
        <v>0.983731064597821+0.130733534126627i</v>
      </c>
      <c r="I16" s="9">
        <f t="shared" si="6"/>
        <v>0.94861000000000018</v>
      </c>
      <c r="J16" s="9">
        <f t="shared" si="7"/>
        <v>0.99238000000000015</v>
      </c>
      <c r="K16" s="9" t="str">
        <f t="shared" si="8"/>
        <v>0.888150529822431-0.31207040512685i</v>
      </c>
      <c r="L16" s="9" t="str">
        <f t="shared" si="9"/>
        <v>-0.0431615496085418-0.145524393468567i</v>
      </c>
      <c r="M16" s="9">
        <f t="shared" si="10"/>
        <v>0.15179021199999992</v>
      </c>
      <c r="N16" s="11" t="str">
        <f t="shared" si="11"/>
        <v>0.931312079430973-0.166546011658283i</v>
      </c>
      <c r="O16" s="11">
        <f t="shared" si="12"/>
        <v>0.94608655169245692</v>
      </c>
      <c r="P16" s="1">
        <f t="shared" si="13"/>
        <v>1.0400766793323468E-2</v>
      </c>
      <c r="Q16" s="1">
        <f t="shared" si="14"/>
        <v>0.30358042399999985</v>
      </c>
      <c r="R16" s="1">
        <f t="shared" si="15"/>
        <v>3.4260334234606227E-2</v>
      </c>
      <c r="S16" s="1" t="str">
        <f t="shared" si="16"/>
        <v>46.2826869305523+1352.4327290663i</v>
      </c>
      <c r="T16" s="1">
        <f t="shared" si="17"/>
        <v>1353.2244358417533</v>
      </c>
      <c r="U16" s="12">
        <f t="shared" si="18"/>
        <v>31.313698314566295</v>
      </c>
      <c r="V16" s="1">
        <f t="shared" si="19"/>
        <v>1.9963104406675924E-2</v>
      </c>
      <c r="W16" s="1" t="e">
        <f t="shared" si="20"/>
        <v>#NUM!</v>
      </c>
      <c r="X16" s="1" t="e">
        <f t="shared" si="21"/>
        <v>#NUM!</v>
      </c>
      <c r="Y16" s="12" t="e">
        <f t="shared" si="22"/>
        <v>#NUM!</v>
      </c>
      <c r="Z16" s="10">
        <f t="shared" si="23"/>
        <v>1.6914763275890345</v>
      </c>
      <c r="AA16" s="1" t="str">
        <f t="shared" si="24"/>
        <v>0.897094592766204+0.0258573341745818i</v>
      </c>
      <c r="AB16" s="1" t="str">
        <f t="shared" si="25"/>
        <v>0.086636471831617-0.156590868301209i</v>
      </c>
      <c r="AC16" s="1" t="str">
        <f t="shared" si="26"/>
        <v>0.086636471831617+0.156590868301209i</v>
      </c>
      <c r="AD16" s="1">
        <f t="shared" si="27"/>
        <v>8.9738301106676355E-2</v>
      </c>
      <c r="AE16" s="1" t="str">
        <f t="shared" si="28"/>
        <v>0.965434722556514+1.74497250750336i</v>
      </c>
      <c r="AF16" s="10">
        <f t="shared" si="29"/>
        <v>0.96543472255651397</v>
      </c>
      <c r="AG16" s="10">
        <f t="shared" si="30"/>
        <v>1.74497250750336</v>
      </c>
      <c r="AH16" s="10">
        <f t="shared" si="31"/>
        <v>31.747511568309985</v>
      </c>
      <c r="AI16" s="1" t="str">
        <f t="shared" si="32"/>
        <v>0.930694730698102+0.123685238492429i</v>
      </c>
      <c r="AJ16" s="1" t="str">
        <f t="shared" si="33"/>
        <v>-0.0020974940693661-0.317510170390974i</v>
      </c>
      <c r="AK16" s="1" t="str">
        <f t="shared" si="34"/>
        <v>-0.0020974940693661+0.317510170390974i</v>
      </c>
      <c r="AL16" s="1">
        <f t="shared" si="35"/>
        <v>4.7811688066763391E-3</v>
      </c>
      <c r="AM16" s="1" t="str">
        <f t="shared" si="36"/>
        <v>-0.438699019879239+66.4084836217472i</v>
      </c>
      <c r="AN16" s="10">
        <f t="shared" si="37"/>
        <v>-0.43869901987923898</v>
      </c>
      <c r="AO16" s="10">
        <f t="shared" si="38"/>
        <v>66.408483621747195</v>
      </c>
    </row>
    <row r="17" spans="1:41" ht="18.75" customHeight="1">
      <c r="A17" s="1">
        <f>BFU725F_2V_5mA_S_N!B31*1000000</f>
        <v>260000000</v>
      </c>
      <c r="B17" s="14">
        <f t="shared" si="3"/>
        <v>0.26</v>
      </c>
      <c r="C17" s="2" t="str">
        <f>COMPLEX(BFU725F_2V_5mA_S_N!C31*COS(BFU725F_2V_5mA_S_N!D31*PI()/180),BFU725F_2V_5mA_S_N!C31*SIN(BFU725F_2V_5mA_S_N!D31*PI()/180))</f>
        <v>0.924997617367292-0.209475307052725i</v>
      </c>
      <c r="D17" s="2" t="str">
        <f>COMPLEX(BFU725F_2V_5mA_S_N!E31*COS(BFU725F_2V_5mA_S_N!F31*PI()/180),BFU725F_2V_5mA_S_N!E31*SIN(BFU725F_2V_5mA_S_N!F31*PI()/180))</f>
        <v>-14.0805788292895+2.51827636135623i</v>
      </c>
      <c r="E17" s="2" t="str">
        <f>COMPLEX(BFU725F_2V_5mA_S_N!G31*COS(BFU725F_2V_5mA_S_N!H31*PI()/180),BFU725F_2V_5mA_S_N!G31*SIN(BFU725F_2V_5mA_S_N!H31*PI()/180))</f>
        <v>0.00153998314443646+0.0113600945381124i</v>
      </c>
      <c r="F17" s="2" t="str">
        <f>COMPLEX(BFU725F_2V_5mA_S_N!I31*COS(BFU725F_2V_5mA_S_N!J31*PI()/180),BFU725F_2V_5mA_S_N!I31*SIN(BFU725F_2V_5mA_S_N!J31*PI()/180))</f>
        <v>0.981234462035055-0.141398046007633i</v>
      </c>
      <c r="G17" s="9" t="str">
        <f t="shared" si="4"/>
        <v>0.924997617367292+0.209475307052725i</v>
      </c>
      <c r="H17" s="9" t="str">
        <f t="shared" si="5"/>
        <v>0.981234462035055+0.141398046007633i</v>
      </c>
      <c r="I17" s="9">
        <f t="shared" si="6"/>
        <v>0.94842000000000037</v>
      </c>
      <c r="J17" s="9">
        <f t="shared" si="7"/>
        <v>0.99137000000000031</v>
      </c>
      <c r="K17" s="9" t="str">
        <f t="shared" si="8"/>
        <v>0.878020140356998-0.33633724588296i</v>
      </c>
      <c r="L17" s="9" t="str">
        <f t="shared" si="9"/>
        <v>-0.0502917115991152-0.156078603502551i</v>
      </c>
      <c r="M17" s="9">
        <f t="shared" si="10"/>
        <v>0.1639810559999999</v>
      </c>
      <c r="N17" s="11" t="str">
        <f t="shared" si="11"/>
        <v>0.928311851956113-0.180258642380409i</v>
      </c>
      <c r="O17" s="11">
        <f t="shared" si="12"/>
        <v>0.9456511368549273</v>
      </c>
      <c r="P17" s="1">
        <f t="shared" si="13"/>
        <v>1.1941099335015082E-2</v>
      </c>
      <c r="Q17" s="1">
        <f t="shared" si="14"/>
        <v>0.32796211199999981</v>
      </c>
      <c r="R17" s="1">
        <f t="shared" si="15"/>
        <v>3.6409996454148608E-2</v>
      </c>
      <c r="S17" s="1" t="str">
        <f t="shared" si="16"/>
        <v>52.6847498717869+1246.61924322454i</v>
      </c>
      <c r="T17" s="1">
        <f t="shared" si="17"/>
        <v>1247.7320307048215</v>
      </c>
      <c r="U17" s="12">
        <f t="shared" si="18"/>
        <v>30.961213240625565</v>
      </c>
      <c r="V17" s="1">
        <f t="shared" si="19"/>
        <v>2.2429946864983896E-2</v>
      </c>
      <c r="W17" s="1" t="e">
        <f t="shared" si="20"/>
        <v>#NUM!</v>
      </c>
      <c r="X17" s="1" t="e">
        <f t="shared" si="21"/>
        <v>#NUM!</v>
      </c>
      <c r="Y17" s="12" t="e">
        <f t="shared" si="22"/>
        <v>#NUM!</v>
      </c>
      <c r="Z17" s="10">
        <f t="shared" si="23"/>
        <v>1.8516713050670639</v>
      </c>
      <c r="AA17" s="1" t="str">
        <f t="shared" si="24"/>
        <v>0.896445985694766+0.0277195955174495i</v>
      </c>
      <c r="AB17" s="1" t="str">
        <f t="shared" si="25"/>
        <v>0.0847884763402891-0.169117641525083i</v>
      </c>
      <c r="AC17" s="1" t="str">
        <f t="shared" si="26"/>
        <v>0.0847884763402891+0.169117641525083i</v>
      </c>
      <c r="AD17" s="1">
        <f t="shared" si="27"/>
        <v>8.8558404264984181E-2</v>
      </c>
      <c r="AE17" s="1" t="str">
        <f t="shared" si="28"/>
        <v>0.957430037770162+1.90967354175725i</v>
      </c>
      <c r="AF17" s="10">
        <f t="shared" si="29"/>
        <v>0.957430037770162</v>
      </c>
      <c r="AG17" s="10">
        <f t="shared" si="30"/>
        <v>1.9096735417572499</v>
      </c>
      <c r="AH17" s="10">
        <f t="shared" si="31"/>
        <v>31.267697529490007</v>
      </c>
      <c r="AI17" s="1" t="str">
        <f t="shared" si="32"/>
        <v>0.927905484544683+0.133713222956183i</v>
      </c>
      <c r="AJ17" s="1" t="str">
        <f t="shared" si="33"/>
        <v>-0.002907867177391-0.343188530008908i</v>
      </c>
      <c r="AK17" s="1" t="str">
        <f t="shared" si="34"/>
        <v>-0.002907867177391+0.343188530008908i</v>
      </c>
      <c r="AL17" s="1">
        <f t="shared" si="35"/>
        <v>5.2444237649843517E-3</v>
      </c>
      <c r="AM17" s="1" t="str">
        <f t="shared" si="36"/>
        <v>-0.554468385412725+65.438748924198i</v>
      </c>
      <c r="AN17" s="10">
        <f t="shared" si="37"/>
        <v>-0.55446838541272503</v>
      </c>
      <c r="AO17" s="10">
        <f t="shared" si="38"/>
        <v>65.438748924197995</v>
      </c>
    </row>
    <row r="18" spans="1:41" ht="18.75" customHeight="1">
      <c r="A18" s="1">
        <f>BFU725F_2V_5mA_S_N!B32*1000000</f>
        <v>280000000</v>
      </c>
      <c r="B18" s="14">
        <f t="shared" si="3"/>
        <v>0.28000000000000003</v>
      </c>
      <c r="C18" s="2" t="str">
        <f>COMPLEX(BFU725F_2V_5mA_S_N!C32*COS(BFU725F_2V_5mA_S_N!D32*PI()/180),BFU725F_2V_5mA_S_N!C32*SIN(BFU725F_2V_5mA_S_N!D32*PI()/180))</f>
        <v>0.91954117055182-0.224670122090562i</v>
      </c>
      <c r="D18" s="2" t="str">
        <f>COMPLEX(BFU725F_2V_5mA_S_N!E32*COS(BFU725F_2V_5mA_S_N!F32*PI()/180),BFU725F_2V_5mA_S_N!E32*SIN(BFU725F_2V_5mA_S_N!F32*PI()/180))</f>
        <v>-14.0596074106261+2.69727556231615i</v>
      </c>
      <c r="E18" s="2" t="str">
        <f>COMPLEX(BFU725F_2V_5mA_S_N!G32*COS(BFU725F_2V_5mA_S_N!H32*PI()/180),BFU725F_2V_5mA_S_N!G32*SIN(BFU725F_2V_5mA_S_N!H32*PI()/180))</f>
        <v>0.00177809328365972+0.0121586729651967i</v>
      </c>
      <c r="F18" s="2" t="str">
        <f>COMPLEX(BFU725F_2V_5mA_S_N!I32*COS(BFU725F_2V_5mA_S_N!J32*PI()/180),BFU725F_2V_5mA_S_N!I32*SIN(BFU725F_2V_5mA_S_N!J32*PI()/180))</f>
        <v>0.97844762848485-0.152171227281549i</v>
      </c>
      <c r="G18" s="9" t="str">
        <f t="shared" si="4"/>
        <v>0.91954117055182+0.224670122090562i</v>
      </c>
      <c r="H18" s="9" t="str">
        <f t="shared" si="5"/>
        <v>0.97844762848485+0.152171227281549i</v>
      </c>
      <c r="I18" s="9">
        <f t="shared" si="6"/>
        <v>0.94658999999999971</v>
      </c>
      <c r="J18" s="9">
        <f t="shared" si="7"/>
        <v>0.99020999999999992</v>
      </c>
      <c r="K18" s="9" t="str">
        <f t="shared" si="8"/>
        <v>0.865534549408595-0.359755656609695i</v>
      </c>
      <c r="L18" s="9" t="str">
        <f t="shared" si="9"/>
        <v>-0.0577945849669458-0.166150160963325i</v>
      </c>
      <c r="M18" s="9">
        <f t="shared" si="10"/>
        <v>0.17591500800000071</v>
      </c>
      <c r="N18" s="11" t="str">
        <f t="shared" si="11"/>
        <v>0.923329134375541-0.19360549564637i</v>
      </c>
      <c r="O18" s="11">
        <f t="shared" si="12"/>
        <v>0.94340859564197443</v>
      </c>
      <c r="P18" s="1">
        <f t="shared" si="13"/>
        <v>1.3471306131163097E-2</v>
      </c>
      <c r="Q18" s="1">
        <f t="shared" si="14"/>
        <v>0.35183001600000141</v>
      </c>
      <c r="R18" s="1">
        <f t="shared" si="15"/>
        <v>3.8289246279552915E-2</v>
      </c>
      <c r="S18" s="1" t="str">
        <f t="shared" si="16"/>
        <v>51.630854285375+1163.89444196484i</v>
      </c>
      <c r="T18" s="1">
        <f t="shared" si="17"/>
        <v>1165.0390625000023</v>
      </c>
      <c r="U18" s="12">
        <f t="shared" si="18"/>
        <v>30.663404870305307</v>
      </c>
      <c r="V18" s="1">
        <f t="shared" si="19"/>
        <v>2.549700566883728E-2</v>
      </c>
      <c r="W18" s="1" t="e">
        <f t="shared" si="20"/>
        <v>#NUM!</v>
      </c>
      <c r="X18" s="1" t="e">
        <f t="shared" si="21"/>
        <v>#NUM!</v>
      </c>
      <c r="Y18" s="12" t="e">
        <f t="shared" si="22"/>
        <v>#NUM!</v>
      </c>
      <c r="Z18" s="10">
        <f t="shared" si="23"/>
        <v>1.9438967484990666</v>
      </c>
      <c r="AA18" s="1" t="str">
        <f t="shared" si="24"/>
        <v>0.892536523372557+0.0294162452579974i</v>
      </c>
      <c r="AB18" s="1" t="str">
        <f t="shared" si="25"/>
        <v>0.0859111051122931-0.181587472539546i</v>
      </c>
      <c r="AC18" s="1" t="str">
        <f t="shared" si="26"/>
        <v>0.0859111051122931+0.181587472539546i</v>
      </c>
      <c r="AD18" s="1">
        <f t="shared" si="27"/>
        <v>9.0496065768837397E-2</v>
      </c>
      <c r="AE18" s="1" t="str">
        <f t="shared" si="28"/>
        <v>0.94933524880235+2.00657863959956i</v>
      </c>
      <c r="AF18" s="10">
        <f t="shared" si="29"/>
        <v>0.94933524880234998</v>
      </c>
      <c r="AG18" s="10">
        <f t="shared" si="30"/>
        <v>2.0065786395995602</v>
      </c>
      <c r="AH18" s="10">
        <f t="shared" si="31"/>
        <v>29.25651143185415</v>
      </c>
      <c r="AI18" s="1" t="str">
        <f t="shared" si="32"/>
        <v>0.923075903098113+0.143559643826802i</v>
      </c>
      <c r="AJ18" s="1" t="str">
        <f t="shared" si="33"/>
        <v>-0.003534732546293-0.368229765917364i</v>
      </c>
      <c r="AK18" s="1" t="str">
        <f t="shared" si="34"/>
        <v>-0.003534732546293+0.368229765917364i</v>
      </c>
      <c r="AL18" s="1">
        <f t="shared" si="35"/>
        <v>6.0128497688369809E-3</v>
      </c>
      <c r="AM18" s="1" t="str">
        <f t="shared" si="36"/>
        <v>-0.587863106876974+61.2404733319302i</v>
      </c>
      <c r="AN18" s="10">
        <f t="shared" si="37"/>
        <v>-0.58786310687697396</v>
      </c>
      <c r="AO18" s="10">
        <f t="shared" si="38"/>
        <v>61.240473331930197</v>
      </c>
    </row>
    <row r="19" spans="1:41" ht="18.75" customHeight="1">
      <c r="A19" s="1">
        <f>BFU725F_2V_5mA_S_N!B33*1000000</f>
        <v>300000000</v>
      </c>
      <c r="B19" s="14">
        <f t="shared" si="3"/>
        <v>0.3</v>
      </c>
      <c r="C19" s="2" t="str">
        <f>COMPLEX(BFU725F_2V_5mA_S_N!C33*COS(BFU725F_2V_5mA_S_N!D33*PI()/180),BFU725F_2V_5mA_S_N!C33*SIN(BFU725F_2V_5mA_S_N!D33*PI()/180))</f>
        <v>0.916282259729295-0.241408001121289i</v>
      </c>
      <c r="D19" s="2" t="str">
        <f>COMPLEX(BFU725F_2V_5mA_S_N!E33*COS(BFU725F_2V_5mA_S_N!F33*PI()/180),BFU725F_2V_5mA_S_N!E33*SIN(BFU725F_2V_5mA_S_N!F33*PI()/180))</f>
        <v>-13.9977641036242+2.83515856686883i</v>
      </c>
      <c r="E19" s="2" t="str">
        <f>COMPLEX(BFU725F_2V_5mA_S_N!G33*COS(BFU725F_2V_5mA_S_N!H33*PI()/180),BFU725F_2V_5mA_S_N!G33*SIN(BFU725F_2V_5mA_S_N!H33*PI()/180))</f>
        <v>0.00209873462175401+0.0129723241551948i</v>
      </c>
      <c r="F19" s="2" t="str">
        <f>COMPLEX(BFU725F_2V_5mA_S_N!I33*COS(BFU725F_2V_5mA_S_N!J33*PI()/180),BFU725F_2V_5mA_S_N!I33*SIN(BFU725F_2V_5mA_S_N!J33*PI()/180))</f>
        <v>0.975685777914847-0.162223639383108i</v>
      </c>
      <c r="G19" s="9" t="str">
        <f t="shared" si="4"/>
        <v>0.916282259729295+0.241408001121289i</v>
      </c>
      <c r="H19" s="9" t="str">
        <f t="shared" si="5"/>
        <v>0.975685777914847+0.162223639383108i</v>
      </c>
      <c r="I19" s="9">
        <f t="shared" si="6"/>
        <v>0.94754999999999978</v>
      </c>
      <c r="J19" s="9">
        <f t="shared" si="7"/>
        <v>0.9890800000000004</v>
      </c>
      <c r="K19" s="9" t="str">
        <f t="shared" si="8"/>
        <v>0.854841484855454-0.384180996244358i</v>
      </c>
      <c r="L19" s="9" t="str">
        <f t="shared" si="9"/>
        <v>-0.0661561881122216-0.175633287957713i</v>
      </c>
      <c r="M19" s="9">
        <f t="shared" si="10"/>
        <v>0.18767976199999983</v>
      </c>
      <c r="N19" s="11" t="str">
        <f t="shared" si="11"/>
        <v>0.920997672967676-0.208547708286645i</v>
      </c>
      <c r="O19" s="11">
        <f t="shared" si="12"/>
        <v>0.9443139627494056</v>
      </c>
      <c r="P19" s="1">
        <f t="shared" si="13"/>
        <v>1.5598611343485502E-2</v>
      </c>
      <c r="Q19" s="1">
        <f t="shared" si="14"/>
        <v>0.37535952399999967</v>
      </c>
      <c r="R19" s="1">
        <f t="shared" si="15"/>
        <v>4.1556455467706518E-2</v>
      </c>
      <c r="S19" s="1" t="str">
        <f t="shared" si="16"/>
        <v>42.8581871692129+1085.9821182637i</v>
      </c>
      <c r="T19" s="1">
        <f t="shared" si="17"/>
        <v>1086.8274864926559</v>
      </c>
      <c r="U19" s="12">
        <f t="shared" si="18"/>
        <v>30.36160613442151</v>
      </c>
      <c r="V19" s="1">
        <f t="shared" si="19"/>
        <v>2.7842895856513006E-2</v>
      </c>
      <c r="W19" s="1" t="e">
        <f t="shared" si="20"/>
        <v>#NUM!</v>
      </c>
      <c r="X19" s="1" t="e">
        <f t="shared" si="21"/>
        <v>#NUM!</v>
      </c>
      <c r="Y19" s="12" t="e">
        <f t="shared" si="22"/>
        <v>#NUM!</v>
      </c>
      <c r="Z19" s="10">
        <f t="shared" si="23"/>
        <v>2.1684451142783541</v>
      </c>
      <c r="AA19" s="1" t="str">
        <f t="shared" si="24"/>
        <v>0.894238914388149+0.0312476418582324i</v>
      </c>
      <c r="AB19" s="1" t="str">
        <f t="shared" si="25"/>
        <v>0.0814468635266981-0.19347128124134i</v>
      </c>
      <c r="AC19" s="1" t="str">
        <f t="shared" si="26"/>
        <v>0.0814468635266981+0.19347128124134i</v>
      </c>
      <c r="AD19" s="1">
        <f t="shared" si="27"/>
        <v>8.6550386156515002E-2</v>
      </c>
      <c r="AE19" s="1" t="str">
        <f t="shared" si="28"/>
        <v>0.941034085964818+2.23536011603082i</v>
      </c>
      <c r="AF19" s="10">
        <f t="shared" si="29"/>
        <v>0.94103408596481797</v>
      </c>
      <c r="AG19" s="10">
        <f t="shared" si="30"/>
        <v>2.2353601160308201</v>
      </c>
      <c r="AH19" s="10">
        <f t="shared" si="31"/>
        <v>30.655896928940443</v>
      </c>
      <c r="AI19" s="1" t="str">
        <f t="shared" si="32"/>
        <v>0.921353703341006+0.153190047757493i</v>
      </c>
      <c r="AJ19" s="1" t="str">
        <f t="shared" si="33"/>
        <v>-0.00507144361171097-0.394598048878782i</v>
      </c>
      <c r="AK19" s="1" t="str">
        <f t="shared" si="34"/>
        <v>-0.00507144361171097+0.394598048878782i</v>
      </c>
      <c r="AL19" s="1">
        <f t="shared" si="35"/>
        <v>6.1221422565138628E-3</v>
      </c>
      <c r="AM19" s="1" t="str">
        <f t="shared" si="36"/>
        <v>-0.828377290043372+64.454243685523i</v>
      </c>
      <c r="AN19" s="10">
        <f t="shared" si="37"/>
        <v>-0.82837729004337202</v>
      </c>
      <c r="AO19" s="10">
        <f t="shared" si="38"/>
        <v>64.454243685522997</v>
      </c>
    </row>
    <row r="20" spans="1:41" ht="18.75" customHeight="1">
      <c r="A20" s="1">
        <f>BFU725F_2V_5mA_S_N!B34*1000000</f>
        <v>320000000</v>
      </c>
      <c r="B20" s="14">
        <f t="shared" si="3"/>
        <v>0.32</v>
      </c>
      <c r="C20" s="2" t="str">
        <f>COMPLEX(BFU725F_2V_5mA_S_N!C34*COS(BFU725F_2V_5mA_S_N!D34*PI()/180),BFU725F_2V_5mA_S_N!C34*SIN(BFU725F_2V_5mA_S_N!D34*PI()/180))</f>
        <v>0.910220496030098-0.255165916036452i</v>
      </c>
      <c r="D20" s="2" t="str">
        <f>COMPLEX(BFU725F_2V_5mA_S_N!E34*COS(BFU725F_2V_5mA_S_N!F34*PI()/180),BFU725F_2V_5mA_S_N!E34*SIN(BFU725F_2V_5mA_S_N!F34*PI()/180))</f>
        <v>-13.938024220756+3.00841516776182i</v>
      </c>
      <c r="E20" s="2" t="str">
        <f>COMPLEX(BFU725F_2V_5mA_S_N!G34*COS(BFU725F_2V_5mA_S_N!H34*PI()/180),BFU725F_2V_5mA_S_N!G34*SIN(BFU725F_2V_5mA_S_N!H34*PI()/180))</f>
        <v>0.00237542736474365+0.0138822332798015i</v>
      </c>
      <c r="F20" s="2" t="str">
        <f>COMPLEX(BFU725F_2V_5mA_S_N!I34*COS(BFU725F_2V_5mA_S_N!J34*PI()/180),BFU725F_2V_5mA_S_N!I34*SIN(BFU725F_2V_5mA_S_N!J34*PI()/180))</f>
        <v>0.972395736419842-0.172684810833245i</v>
      </c>
      <c r="G20" s="9" t="str">
        <f t="shared" si="4"/>
        <v>0.910220496030098+0.255165916036452i</v>
      </c>
      <c r="H20" s="9" t="str">
        <f t="shared" si="5"/>
        <v>0.972395736419842+0.172684810833245i</v>
      </c>
      <c r="I20" s="9">
        <f t="shared" si="6"/>
        <v>0.94530999999999965</v>
      </c>
      <c r="J20" s="9">
        <f t="shared" si="7"/>
        <v>0.9876100000000001</v>
      </c>
      <c r="K20" s="9" t="str">
        <f t="shared" si="8"/>
        <v>0.841031251599775-0.405303503007009i</v>
      </c>
      <c r="L20" s="9" t="str">
        <f t="shared" si="9"/>
        <v>-0.0748722853058063-0.186344631978047i</v>
      </c>
      <c r="M20" s="9">
        <f t="shared" si="10"/>
        <v>0.20082375600000071</v>
      </c>
      <c r="N20" s="11" t="str">
        <f t="shared" si="11"/>
        <v>0.915903536905581-0.218958871028962i</v>
      </c>
      <c r="O20" s="11">
        <f t="shared" si="12"/>
        <v>0.94171241688661556</v>
      </c>
      <c r="P20" s="1">
        <f t="shared" si="13"/>
        <v>1.7837767918431169E-2</v>
      </c>
      <c r="Q20" s="1">
        <f t="shared" si="14"/>
        <v>0.40164751200000143</v>
      </c>
      <c r="R20" s="1">
        <f t="shared" si="15"/>
        <v>4.4411498603858166E-2</v>
      </c>
      <c r="S20" s="1" t="str">
        <f t="shared" si="16"/>
        <v>43.6317715532942+1011.48482681864i</v>
      </c>
      <c r="T20" s="1">
        <f t="shared" si="17"/>
        <v>1012.4254473161038</v>
      </c>
      <c r="U20" s="12">
        <f t="shared" si="18"/>
        <v>30.053630526162745</v>
      </c>
      <c r="V20" s="1">
        <f t="shared" si="19"/>
        <v>3.1415207881568374E-2</v>
      </c>
      <c r="W20" s="1" t="e">
        <f t="shared" si="20"/>
        <v>#NUM!</v>
      </c>
      <c r="X20" s="1" t="e">
        <f t="shared" si="21"/>
        <v>#NUM!</v>
      </c>
      <c r="Y20" s="12" t="e">
        <f t="shared" si="22"/>
        <v>#NUM!</v>
      </c>
      <c r="Z20" s="10">
        <f t="shared" si="23"/>
        <v>2.2678820207749451</v>
      </c>
      <c r="AA20" s="1" t="str">
        <f t="shared" si="24"/>
        <v>0.889545012578332+0.0344065127973668i</v>
      </c>
      <c r="AB20" s="1" t="str">
        <f t="shared" si="25"/>
        <v>0.08285072384151-0.207091323630612i</v>
      </c>
      <c r="AC20" s="1" t="str">
        <f t="shared" si="26"/>
        <v>0.08285072384151+0.207091323630612i</v>
      </c>
      <c r="AD20" s="1">
        <f t="shared" si="27"/>
        <v>8.8551235981569443E-2</v>
      </c>
      <c r="AE20" s="1" t="str">
        <f t="shared" si="28"/>
        <v>0.935624702728645+2.33866101737659i</v>
      </c>
      <c r="AF20" s="10">
        <f t="shared" si="29"/>
        <v>0.93562470272864495</v>
      </c>
      <c r="AG20" s="10">
        <f t="shared" si="30"/>
        <v>2.33866101737659</v>
      </c>
      <c r="AH20" s="10">
        <f t="shared" si="31"/>
        <v>29.581976653218558</v>
      </c>
      <c r="AI20" s="1" t="str">
        <f t="shared" si="32"/>
        <v>0.91571713911417+0.162619430569383i</v>
      </c>
      <c r="AJ20" s="1" t="str">
        <f t="shared" si="33"/>
        <v>-0.00549664308407194-0.417785346605835i</v>
      </c>
      <c r="AK20" s="1" t="str">
        <f t="shared" si="34"/>
        <v>-0.00549664308407194+0.417785346605835i</v>
      </c>
      <c r="AL20" s="1">
        <f t="shared" si="35"/>
        <v>6.7887199815686028E-3</v>
      </c>
      <c r="AM20" s="1" t="str">
        <f t="shared" si="36"/>
        <v>-0.809672972076525+61.5411075637416i</v>
      </c>
      <c r="AN20" s="10">
        <f t="shared" si="37"/>
        <v>-0.809672972076525</v>
      </c>
      <c r="AO20" s="10">
        <f t="shared" si="38"/>
        <v>61.541107563741598</v>
      </c>
    </row>
    <row r="21" spans="1:41" ht="18.75" customHeight="1">
      <c r="A21" s="1">
        <f>BFU725F_2V_5mA_S_N!B35*1000000</f>
        <v>340000000</v>
      </c>
      <c r="B21" s="14">
        <f t="shared" si="3"/>
        <v>0.34</v>
      </c>
      <c r="C21" s="2" t="str">
        <f>COMPLEX(BFU725F_2V_5mA_S_N!C35*COS(BFU725F_2V_5mA_S_N!D35*PI()/180),BFU725F_2V_5mA_S_N!C35*SIN(BFU725F_2V_5mA_S_N!D35*PI()/180))</f>
        <v>0.905116505130829-0.269826949246649i</v>
      </c>
      <c r="D21" s="2" t="str">
        <f>COMPLEX(BFU725F_2V_5mA_S_N!E35*COS(BFU725F_2V_5mA_S_N!F35*PI()/180),BFU725F_2V_5mA_S_N!E35*SIN(BFU725F_2V_5mA_S_N!F35*PI()/180))</f>
        <v>-13.8760040926065+3.20352796491098i</v>
      </c>
      <c r="E21" s="2" t="str">
        <f>COMPLEX(BFU725F_2V_5mA_S_N!G35*COS(BFU725F_2V_5mA_S_N!H35*PI()/180),BFU725F_2V_5mA_S_N!G35*SIN(BFU725F_2V_5mA_S_N!H35*PI()/180))</f>
        <v>0.00263895898896508+0.014622782787642i</v>
      </c>
      <c r="F21" s="2" t="str">
        <f>COMPLEX(BFU725F_2V_5mA_S_N!I35*COS(BFU725F_2V_5mA_S_N!J35*PI()/180),BFU725F_2V_5mA_S_N!I35*SIN(BFU725F_2V_5mA_S_N!J35*PI()/180))</f>
        <v>0.968934826415728-0.18308213609941i</v>
      </c>
      <c r="G21" s="9" t="str">
        <f t="shared" si="4"/>
        <v>0.905116505130829+0.269826949246649i</v>
      </c>
      <c r="H21" s="9" t="str">
        <f t="shared" si="5"/>
        <v>0.968934826415728+0.18308213609941i</v>
      </c>
      <c r="I21" s="9">
        <f t="shared" si="6"/>
        <v>0.94447999999999976</v>
      </c>
      <c r="J21" s="9">
        <f t="shared" si="7"/>
        <v>0.98607999999999996</v>
      </c>
      <c r="K21" s="9" t="str">
        <f t="shared" si="8"/>
        <v>0.827598409539687-0.427155391408772i</v>
      </c>
      <c r="L21" s="9" t="str">
        <f t="shared" si="9"/>
        <v>-0.0834626993161302-0.194451814887213i</v>
      </c>
      <c r="M21" s="9">
        <f t="shared" si="10"/>
        <v>0.21160701899999848</v>
      </c>
      <c r="N21" s="11" t="str">
        <f t="shared" si="11"/>
        <v>0.911061108855817-0.232703576521559i</v>
      </c>
      <c r="O21" s="11">
        <f t="shared" si="12"/>
        <v>0.94031021402275339</v>
      </c>
      <c r="P21" s="1">
        <f t="shared" si="13"/>
        <v>1.9787061795516814E-2</v>
      </c>
      <c r="Q21" s="1">
        <f t="shared" si="14"/>
        <v>0.42321403799999696</v>
      </c>
      <c r="R21" s="1">
        <f t="shared" si="15"/>
        <v>4.6754266207769214E-2</v>
      </c>
      <c r="S21" s="1" t="str">
        <f t="shared" si="16"/>
        <v>46.3168321284162+957.289218911352i</v>
      </c>
      <c r="T21" s="1">
        <f t="shared" si="17"/>
        <v>958.40904502321882</v>
      </c>
      <c r="U21" s="12">
        <f t="shared" si="18"/>
        <v>29.815509037359043</v>
      </c>
      <c r="V21" s="1">
        <f t="shared" si="19"/>
        <v>3.5505405404483215E-2</v>
      </c>
      <c r="W21" s="1" t="e">
        <f t="shared" si="20"/>
        <v>#NUM!</v>
      </c>
      <c r="X21" s="1" t="e">
        <f t="shared" si="21"/>
        <v>#NUM!</v>
      </c>
      <c r="Y21" s="12" t="e">
        <f t="shared" si="22"/>
        <v>#NUM!</v>
      </c>
      <c r="Z21" s="10">
        <f t="shared" si="23"/>
        <v>2.3999761401882655</v>
      </c>
      <c r="AA21" s="1" t="str">
        <f t="shared" si="24"/>
        <v>0.887406142939791+0.0352049916671964i</v>
      </c>
      <c r="AB21" s="1" t="str">
        <f t="shared" si="25"/>
        <v>0.081528683475937-0.218287127766606i</v>
      </c>
      <c r="AC21" s="1" t="str">
        <f t="shared" si="26"/>
        <v>0.081528683475937+0.218287127766606i</v>
      </c>
      <c r="AD21" s="1">
        <f t="shared" si="27"/>
        <v>8.8170467804483676E-2</v>
      </c>
      <c r="AE21" s="1" t="str">
        <f t="shared" si="28"/>
        <v>0.924671100268236+2.4757397028975i</v>
      </c>
      <c r="AF21" s="10">
        <f t="shared" si="29"/>
        <v>0.92467110026823596</v>
      </c>
      <c r="AG21" s="10">
        <f t="shared" si="30"/>
        <v>2.4757397028975001</v>
      </c>
      <c r="AH21" s="10">
        <f t="shared" si="31"/>
        <v>26.924849623377298</v>
      </c>
      <c r="AI21" s="1" t="str">
        <f t="shared" si="32"/>
        <v>0.911099314001073+0.172154002579379i</v>
      </c>
      <c r="AJ21" s="1" t="str">
        <f t="shared" si="33"/>
        <v>-0.00598280887024405-0.441980951826028i</v>
      </c>
      <c r="AK21" s="1" t="str">
        <f t="shared" si="34"/>
        <v>-0.00598280887024405+0.441980951826028i</v>
      </c>
      <c r="AL21" s="1">
        <f t="shared" si="35"/>
        <v>7.8591718044832559E-3</v>
      </c>
      <c r="AM21" s="1" t="str">
        <f t="shared" si="36"/>
        <v>-0.761251823866627+56.2375989253601i</v>
      </c>
      <c r="AN21" s="10">
        <f t="shared" si="37"/>
        <v>-0.76125182386662704</v>
      </c>
      <c r="AO21" s="10">
        <f t="shared" si="38"/>
        <v>56.237598925360103</v>
      </c>
    </row>
    <row r="22" spans="1:41" ht="18.75" customHeight="1">
      <c r="A22" s="1">
        <f>BFU725F_2V_5mA_S_N!B36*1000000</f>
        <v>360000000</v>
      </c>
      <c r="B22" s="14">
        <f t="shared" si="3"/>
        <v>0.36</v>
      </c>
      <c r="C22" s="2" t="str">
        <f>COMPLEX(BFU725F_2V_5mA_S_N!C36*COS(BFU725F_2V_5mA_S_N!D36*PI()/180),BFU725F_2V_5mA_S_N!C36*SIN(BFU725F_2V_5mA_S_N!D36*PI()/180))</f>
        <v>0.899440246036103-0.285319252611027i</v>
      </c>
      <c r="D22" s="2" t="str">
        <f>COMPLEX(BFU725F_2V_5mA_S_N!E36*COS(BFU725F_2V_5mA_S_N!F36*PI()/180),BFU725F_2V_5mA_S_N!E36*SIN(BFU725F_2V_5mA_S_N!F36*PI()/180))</f>
        <v>-13.8074517825974+3.37100048520418i</v>
      </c>
      <c r="E22" s="2" t="str">
        <f>COMPLEX(BFU725F_2V_5mA_S_N!G36*COS(BFU725F_2V_5mA_S_N!H36*PI()/180),BFU725F_2V_5mA_S_N!G36*SIN(BFU725F_2V_5mA_S_N!H36*PI()/180))</f>
        <v>0.00298765487169245+0.0153988478259788i</v>
      </c>
      <c r="F22" s="2" t="str">
        <f>COMPLEX(BFU725F_2V_5mA_S_N!I36*COS(BFU725F_2V_5mA_S_N!J36*PI()/180),BFU725F_2V_5mA_S_N!I36*SIN(BFU725F_2V_5mA_S_N!J36*PI()/180))</f>
        <v>0.965553649289395-0.193287181271628i</v>
      </c>
      <c r="G22" s="9" t="str">
        <f t="shared" si="4"/>
        <v>0.899440246036103+0.285319252611027i</v>
      </c>
      <c r="H22" s="9" t="str">
        <f t="shared" si="5"/>
        <v>0.965553649289395+0.193287181271628i</v>
      </c>
      <c r="I22" s="9">
        <f t="shared" si="6"/>
        <v>0.94361000000000006</v>
      </c>
      <c r="J22" s="9">
        <f t="shared" si="7"/>
        <v>0.98470999999999975</v>
      </c>
      <c r="K22" s="9" t="str">
        <f t="shared" si="8"/>
        <v>0.813309257778198-0.449341315449678i</v>
      </c>
      <c r="L22" s="9" t="str">
        <f t="shared" si="9"/>
        <v>-0.0931614240768956-0.202547462842659i</v>
      </c>
      <c r="M22" s="9">
        <f t="shared" si="10"/>
        <v>0.22294511799999908</v>
      </c>
      <c r="N22" s="11" t="str">
        <f t="shared" si="11"/>
        <v>0.906470681855094-0.246793852607019i</v>
      </c>
      <c r="O22" s="11">
        <f t="shared" si="12"/>
        <v>0.93946596678509564</v>
      </c>
      <c r="P22" s="1">
        <f t="shared" si="13"/>
        <v>2.2542686547454838E-2</v>
      </c>
      <c r="Q22" s="1">
        <f t="shared" si="14"/>
        <v>0.44589023599999816</v>
      </c>
      <c r="R22" s="1">
        <f t="shared" si="15"/>
        <v>5.055658260131745E-2</v>
      </c>
      <c r="S22" s="1" t="str">
        <f t="shared" si="16"/>
        <v>43.3147616070971+905.058709497519i</v>
      </c>
      <c r="T22" s="1">
        <f t="shared" si="17"/>
        <v>906.09460665561528</v>
      </c>
      <c r="U22" s="12">
        <f t="shared" si="18"/>
        <v>29.571735453627138</v>
      </c>
      <c r="V22" s="1">
        <f t="shared" si="19"/>
        <v>3.8149745252546108E-2</v>
      </c>
      <c r="W22" s="1" t="e">
        <f t="shared" si="20"/>
        <v>#NUM!</v>
      </c>
      <c r="X22" s="1" t="e">
        <f t="shared" si="21"/>
        <v>#NUM!</v>
      </c>
      <c r="Y22" s="12" t="e">
        <f t="shared" si="22"/>
        <v>#NUM!</v>
      </c>
      <c r="Z22" s="10">
        <f t="shared" si="23"/>
        <v>2.5608955661968662</v>
      </c>
      <c r="AA22" s="1" t="str">
        <f t="shared" si="24"/>
        <v>0.88573125068709+0.0366572139516486i</v>
      </c>
      <c r="AB22" s="1" t="str">
        <f t="shared" si="25"/>
        <v>0.079822398602305-0.229944395223277i</v>
      </c>
      <c r="AC22" s="1" t="str">
        <f t="shared" si="26"/>
        <v>0.079822398602305+0.229944395223277i</v>
      </c>
      <c r="AD22" s="1">
        <f t="shared" si="27"/>
        <v>8.7057481352545096E-2</v>
      </c>
      <c r="AE22" s="1" t="str">
        <f t="shared" si="28"/>
        <v>0.916893038509337+2.64129390893014i</v>
      </c>
      <c r="AF22" s="10">
        <f t="shared" si="29"/>
        <v>0.91689303850933701</v>
      </c>
      <c r="AG22" s="10">
        <f t="shared" si="30"/>
        <v>2.6412939089301402</v>
      </c>
      <c r="AH22" s="10">
        <f t="shared" si="31"/>
        <v>28.569780150473743</v>
      </c>
      <c r="AI22" s="1" t="str">
        <f t="shared" si="32"/>
        <v>0.907104792612539+0.181586728620516i</v>
      </c>
      <c r="AJ22" s="1" t="str">
        <f t="shared" si="33"/>
        <v>-0.007664546576436-0.466905981231543i</v>
      </c>
      <c r="AK22" s="1" t="str">
        <f t="shared" si="34"/>
        <v>-0.007664546576436+0.466905981231543i</v>
      </c>
      <c r="AL22" s="1">
        <f t="shared" si="35"/>
        <v>7.8035293525456906E-3</v>
      </c>
      <c r="AM22" s="1" t="str">
        <f t="shared" si="36"/>
        <v>-0.982189754170099+59.8326680323471i</v>
      </c>
      <c r="AN22" s="10">
        <f t="shared" si="37"/>
        <v>-0.98218975417009902</v>
      </c>
      <c r="AO22" s="10">
        <f t="shared" si="38"/>
        <v>59.832668032347101</v>
      </c>
    </row>
    <row r="23" spans="1:41" ht="18.75" customHeight="1">
      <c r="A23" s="1">
        <f>BFU725F_2V_5mA_S_N!B37*1000000</f>
        <v>380000000</v>
      </c>
      <c r="B23" s="14">
        <f t="shared" si="3"/>
        <v>0.38</v>
      </c>
      <c r="C23" s="2" t="str">
        <f>COMPLEX(BFU725F_2V_5mA_S_N!C37*COS(BFU725F_2V_5mA_S_N!D37*PI()/180),BFU725F_2V_5mA_S_N!C37*SIN(BFU725F_2V_5mA_S_N!D37*PI()/180))</f>
        <v>0.892832171634078-0.299604090251079i</v>
      </c>
      <c r="D23" s="2" t="str">
        <f>COMPLEX(BFU725F_2V_5mA_S_N!E37*COS(BFU725F_2V_5mA_S_N!F37*PI()/180),BFU725F_2V_5mA_S_N!E37*SIN(BFU725F_2V_5mA_S_N!F37*PI()/180))</f>
        <v>-13.724536646929+3.55707433533556i</v>
      </c>
      <c r="E23" s="2" t="str">
        <f>COMPLEX(BFU725F_2V_5mA_S_N!G37*COS(BFU725F_2V_5mA_S_N!H37*PI()/180),BFU725F_2V_5mA_S_N!G37*SIN(BFU725F_2V_5mA_S_N!H37*PI()/180))</f>
        <v>0.00325132691581689+0.0163009127746419i</v>
      </c>
      <c r="F23" s="2" t="str">
        <f>COMPLEX(BFU725F_2V_5mA_S_N!I37*COS(BFU725F_2V_5mA_S_N!J37*PI()/180),BFU725F_2V_5mA_S_N!I37*SIN(BFU725F_2V_5mA_S_N!J37*PI()/180))</f>
        <v>0.96153691460769-0.203328802304848i</v>
      </c>
      <c r="G23" s="9" t="str">
        <f t="shared" si="4"/>
        <v>0.892832171634078+0.299604090251079i</v>
      </c>
      <c r="H23" s="9" t="str">
        <f t="shared" si="5"/>
        <v>0.96153691460769+0.203328802304848i</v>
      </c>
      <c r="I23" s="9">
        <f t="shared" si="6"/>
        <v>0.94176000000000015</v>
      </c>
      <c r="J23" s="9">
        <f t="shared" si="7"/>
        <v>0.98280000000000012</v>
      </c>
      <c r="K23" s="9" t="str">
        <f t="shared" si="8"/>
        <v>0.797572950739129-0.46961888866146i</v>
      </c>
      <c r="L23" s="9" t="str">
        <f t="shared" si="9"/>
        <v>-0.102606513880498-0.212157263225928i</v>
      </c>
      <c r="M23" s="9">
        <f t="shared" si="10"/>
        <v>0.23566671599999975</v>
      </c>
      <c r="N23" s="11" t="str">
        <f t="shared" si="11"/>
        <v>0.900179464619627-0.257461625435532i</v>
      </c>
      <c r="O23" s="11">
        <f t="shared" si="12"/>
        <v>0.93627429586354904</v>
      </c>
      <c r="P23" s="1">
        <f t="shared" si="13"/>
        <v>2.3801819494784104E-2</v>
      </c>
      <c r="Q23" s="1">
        <f t="shared" si="14"/>
        <v>0.4713334319999995</v>
      </c>
      <c r="R23" s="1">
        <f t="shared" si="15"/>
        <v>5.0498899248004395E-2</v>
      </c>
      <c r="S23" s="1" t="str">
        <f t="shared" si="16"/>
        <v>48.3570173308606+851.59409849369i</v>
      </c>
      <c r="T23" s="1">
        <f t="shared" si="17"/>
        <v>852.96594874263178</v>
      </c>
      <c r="U23" s="12">
        <f t="shared" si="18"/>
        <v>29.309316940416679</v>
      </c>
      <c r="V23" s="1">
        <f t="shared" si="19"/>
        <v>4.440650050521544E-2</v>
      </c>
      <c r="W23" s="1" t="e">
        <f t="shared" si="20"/>
        <v>#NUM!</v>
      </c>
      <c r="X23" s="1" t="e">
        <f t="shared" si="21"/>
        <v>#NUM!</v>
      </c>
      <c r="Y23" s="12" t="e">
        <f t="shared" si="22"/>
        <v>#NUM!</v>
      </c>
      <c r="Z23" s="10">
        <f t="shared" si="23"/>
        <v>2.6394504097586666</v>
      </c>
      <c r="AA23" s="1" t="str">
        <f t="shared" si="24"/>
        <v>0.88084574231992+0.039827427410021i</v>
      </c>
      <c r="AB23" s="1" t="str">
        <f t="shared" si="25"/>
        <v>0.08069117228777-0.243156229714869i</v>
      </c>
      <c r="AC23" s="1" t="str">
        <f t="shared" si="26"/>
        <v>0.08069117228777+0.243156229714869i</v>
      </c>
      <c r="AD23" s="1">
        <f t="shared" si="27"/>
        <v>8.9286282905215675E-2</v>
      </c>
      <c r="AE23" s="1" t="str">
        <f t="shared" si="28"/>
        <v>0.903735374149576+2.72333242915934i</v>
      </c>
      <c r="AF23" s="10">
        <f t="shared" si="29"/>
        <v>0.90373537414957605</v>
      </c>
      <c r="AG23" s="10">
        <f t="shared" si="30"/>
        <v>2.7233324291593402</v>
      </c>
      <c r="AH23" s="10">
        <f t="shared" si="31"/>
        <v>22.875065707708821</v>
      </c>
      <c r="AI23" s="1" t="str">
        <f t="shared" si="32"/>
        <v>0.900262297671124+0.19037153120675i</v>
      </c>
      <c r="AJ23" s="1" t="str">
        <f t="shared" si="33"/>
        <v>-0.00743012603704596-0.489975621457829i</v>
      </c>
      <c r="AK23" s="1" t="str">
        <f t="shared" si="34"/>
        <v>-0.00743012603704596+0.489975621457829i</v>
      </c>
      <c r="AL23" s="1">
        <f t="shared" si="35"/>
        <v>1.0302340505215724E-2</v>
      </c>
      <c r="AM23" s="1" t="str">
        <f t="shared" si="36"/>
        <v>-0.721207577373738+47.5596415406549i</v>
      </c>
      <c r="AN23" s="10">
        <f t="shared" si="37"/>
        <v>-0.72120757737373797</v>
      </c>
      <c r="AO23" s="10">
        <f t="shared" si="38"/>
        <v>47.559641540654901</v>
      </c>
    </row>
    <row r="24" spans="1:41" ht="18.75" customHeight="1">
      <c r="A24" s="1">
        <f>BFU725F_2V_5mA_S_N!B38*1000000</f>
        <v>400000000</v>
      </c>
      <c r="B24" s="14">
        <f t="shared" si="3"/>
        <v>0.4</v>
      </c>
      <c r="C24" s="2" t="str">
        <f>COMPLEX(BFU725F_2V_5mA_S_N!C38*COS(BFU725F_2V_5mA_S_N!D38*PI()/180),BFU725F_2V_5mA_S_N!C38*SIN(BFU725F_2V_5mA_S_N!D38*PI()/180))</f>
        <v>0.886977354704479-0.314966521778816i</v>
      </c>
      <c r="D24" s="2" t="str">
        <f>COMPLEX(BFU725F_2V_5mA_S_N!E38*COS(BFU725F_2V_5mA_S_N!F38*PI()/180),BFU725F_2V_5mA_S_N!E38*SIN(BFU725F_2V_5mA_S_N!F38*PI()/180))</f>
        <v>-13.7290273170226+3.69666510904714i</v>
      </c>
      <c r="E24" s="2" t="str">
        <f>COMPLEX(BFU725F_2V_5mA_S_N!G38*COS(BFU725F_2V_5mA_S_N!H38*PI()/180),BFU725F_2V_5mA_S_N!G38*SIN(BFU725F_2V_5mA_S_N!H38*PI()/180))</f>
        <v>0.00359960953526675+0.0170961589894811i</v>
      </c>
      <c r="F24" s="2" t="str">
        <f>COMPLEX(BFU725F_2V_5mA_S_N!I38*COS(BFU725F_2V_5mA_S_N!J38*PI()/180),BFU725F_2V_5mA_S_N!I38*SIN(BFU725F_2V_5mA_S_N!J38*PI()/180))</f>
        <v>0.957785232389284-0.213212948755475i</v>
      </c>
      <c r="G24" s="9" t="str">
        <f t="shared" si="4"/>
        <v>0.886977354704479+0.314966521778816i</v>
      </c>
      <c r="H24" s="9" t="str">
        <f t="shared" si="5"/>
        <v>0.957785232389284+0.213212948755475i</v>
      </c>
      <c r="I24" s="9">
        <f t="shared" si="6"/>
        <v>0.9412400000000003</v>
      </c>
      <c r="J24" s="9">
        <f t="shared" si="7"/>
        <v>0.98122999999999982</v>
      </c>
      <c r="K24" s="9" t="str">
        <f t="shared" si="8"/>
        <v>0.782378870931945-0.490785340532641i</v>
      </c>
      <c r="L24" s="9" t="str">
        <f t="shared" si="9"/>
        <v>-0.11261791207543-0.221407082807534i</v>
      </c>
      <c r="M24" s="9">
        <f t="shared" si="10"/>
        <v>0.2484026779999996</v>
      </c>
      <c r="N24" s="11" t="str">
        <f t="shared" si="11"/>
        <v>0.894996783007375-0.269378257725107i</v>
      </c>
      <c r="O24" s="11">
        <f t="shared" si="12"/>
        <v>0.9346570961205849</v>
      </c>
      <c r="P24" s="1">
        <f t="shared" si="13"/>
        <v>2.4838836828564137E-2</v>
      </c>
      <c r="Q24" s="1">
        <f t="shared" si="14"/>
        <v>0.4968053559999992</v>
      </c>
      <c r="R24" s="1">
        <f t="shared" si="15"/>
        <v>4.9997119653766728E-2</v>
      </c>
      <c r="S24" s="1" t="str">
        <f t="shared" si="16"/>
        <v>45.1442292939813+812.552627979106i</v>
      </c>
      <c r="T24" s="1">
        <f t="shared" si="17"/>
        <v>813.80573521836209</v>
      </c>
      <c r="U24" s="12">
        <f t="shared" si="18"/>
        <v>29.105207461770238</v>
      </c>
      <c r="V24" s="1">
        <f t="shared" si="19"/>
        <v>4.9536537371436595E-2</v>
      </c>
      <c r="W24" s="1" t="e">
        <f t="shared" si="20"/>
        <v>#NUM!</v>
      </c>
      <c r="X24" s="1" t="e">
        <f t="shared" si="21"/>
        <v>#NUM!</v>
      </c>
      <c r="Y24" s="12" t="e">
        <f t="shared" si="22"/>
        <v>#NUM!</v>
      </c>
      <c r="Z24" s="10">
        <f t="shared" si="23"/>
        <v>2.7838962349630485</v>
      </c>
      <c r="AA24" s="1" t="str">
        <f t="shared" si="24"/>
        <v>0.878687011939415+0.0429616092951458i</v>
      </c>
      <c r="AB24" s="1" t="str">
        <f t="shared" si="25"/>
        <v>0.079098220449869-0.256174558050621i</v>
      </c>
      <c r="AC24" s="1" t="str">
        <f t="shared" si="26"/>
        <v>0.079098220449869+0.256174558050621i</v>
      </c>
      <c r="AD24" s="1">
        <f t="shared" si="27"/>
        <v>8.9228425571435399E-2</v>
      </c>
      <c r="AE24" s="1" t="str">
        <f t="shared" si="28"/>
        <v>0.886468857242625+2.87099717842192i</v>
      </c>
      <c r="AF24" s="10">
        <f t="shared" si="29"/>
        <v>0.88646885724262503</v>
      </c>
      <c r="AG24" s="10">
        <f t="shared" si="30"/>
        <v>2.8709971784219199</v>
      </c>
      <c r="AH24" s="10">
        <f t="shared" si="31"/>
        <v>20.115449822447971</v>
      </c>
      <c r="AI24" s="1" t="str">
        <f t="shared" si="32"/>
        <v>0.895200764012148+0.199280995539099i</v>
      </c>
      <c r="AJ24" s="1" t="str">
        <f t="shared" si="33"/>
        <v>-0.00822340930766896-0.514247517317915i</v>
      </c>
      <c r="AK24" s="1" t="str">
        <f t="shared" si="34"/>
        <v>-0.00822340930766896+0.514247517317915i</v>
      </c>
      <c r="AL24" s="1">
        <f t="shared" si="35"/>
        <v>1.2348850271436285E-2</v>
      </c>
      <c r="AM24" s="1" t="str">
        <f t="shared" si="36"/>
        <v>-0.665925096418916+41.6433518922327i</v>
      </c>
      <c r="AN24" s="10">
        <f t="shared" si="37"/>
        <v>-0.66592509641891595</v>
      </c>
      <c r="AO24" s="10">
        <f t="shared" si="38"/>
        <v>41.643351892232701</v>
      </c>
    </row>
    <row r="25" spans="1:41" ht="18.75" customHeight="1">
      <c r="A25" s="1">
        <f>BFU725F_2V_5mA_S_N!B39*1000000</f>
        <v>420000000</v>
      </c>
      <c r="B25" s="14">
        <f t="shared" si="3"/>
        <v>0.42</v>
      </c>
      <c r="C25" s="2" t="str">
        <f>COMPLEX(BFU725F_2V_5mA_S_N!C39*COS(BFU725F_2V_5mA_S_N!D39*PI()/180),BFU725F_2V_5mA_S_N!C39*SIN(BFU725F_2V_5mA_S_N!D39*PI()/180))</f>
        <v>0.881011102547977-0.329922437532215i</v>
      </c>
      <c r="D25" s="2" t="str">
        <f>COMPLEX(BFU725F_2V_5mA_S_N!E39*COS(BFU725F_2V_5mA_S_N!F39*PI()/180),BFU725F_2V_5mA_S_N!E39*SIN(BFU725F_2V_5mA_S_N!F39*PI()/180))</f>
        <v>-13.6202372088651+3.89782341496456i</v>
      </c>
      <c r="E25" s="2" t="str">
        <f>COMPLEX(BFU725F_2V_5mA_S_N!G39*COS(BFU725F_2V_5mA_S_N!H39*PI()/180),BFU725F_2V_5mA_S_N!G39*SIN(BFU725F_2V_5mA_S_N!H39*PI()/180))</f>
        <v>0.00400869997227826+0.0177735400112711i</v>
      </c>
      <c r="F25" s="2" t="str">
        <f>COMPLEX(BFU725F_2V_5mA_S_N!I39*COS(BFU725F_2V_5mA_S_N!J39*PI()/180),BFU725F_2V_5mA_S_N!I39*SIN(BFU725F_2V_5mA_S_N!J39*PI()/180))</f>
        <v>0.953903039803252-0.223033467340925i</v>
      </c>
      <c r="G25" s="9" t="str">
        <f t="shared" si="4"/>
        <v>0.881011102547977+0.329922437532215i</v>
      </c>
      <c r="H25" s="9" t="str">
        <f t="shared" si="5"/>
        <v>0.953903039803252+0.223033467340925i</v>
      </c>
      <c r="I25" s="9">
        <f t="shared" si="6"/>
        <v>0.94076000000000026</v>
      </c>
      <c r="J25" s="9">
        <f t="shared" si="7"/>
        <v>0.97963</v>
      </c>
      <c r="K25" s="9" t="str">
        <f t="shared" si="8"/>
        <v>0.76681542362455-0.511208977028405i</v>
      </c>
      <c r="L25" s="9" t="str">
        <f t="shared" si="9"/>
        <v>-0.123877564944343-0.226454626379253i</v>
      </c>
      <c r="M25" s="9">
        <f t="shared" si="10"/>
        <v>0.25812273999999885</v>
      </c>
      <c r="N25" s="11" t="str">
        <f t="shared" si="11"/>
        <v>0.890692988568893-0.284754350649152i</v>
      </c>
      <c r="O25" s="11">
        <f t="shared" si="12"/>
        <v>0.93510375900185883</v>
      </c>
      <c r="P25" s="1">
        <f t="shared" si="13"/>
        <v>2.9714725599406022E-2</v>
      </c>
      <c r="Q25" s="1">
        <f t="shared" si="14"/>
        <v>0.5162454799999977</v>
      </c>
      <c r="R25" s="1">
        <f t="shared" si="15"/>
        <v>5.7559294464730529E-2</v>
      </c>
      <c r="S25" s="1" t="str">
        <f t="shared" si="16"/>
        <v>44.217087834689+776.293874990157i</v>
      </c>
      <c r="T25" s="1">
        <f t="shared" si="17"/>
        <v>777.5521405049401</v>
      </c>
      <c r="U25" s="12">
        <f t="shared" si="18"/>
        <v>28.907295212671436</v>
      </c>
      <c r="V25" s="1">
        <f t="shared" si="19"/>
        <v>5.0935400600593872E-2</v>
      </c>
      <c r="W25" s="1" t="e">
        <f t="shared" si="20"/>
        <v>#NUM!</v>
      </c>
      <c r="X25" s="1" t="e">
        <f t="shared" si="21"/>
        <v>#NUM!</v>
      </c>
      <c r="Y25" s="12" t="e">
        <f t="shared" si="22"/>
        <v>#NUM!</v>
      </c>
      <c r="Z25" s="10">
        <f t="shared" si="23"/>
        <v>3.0276233045055703</v>
      </c>
      <c r="AA25" s="1" t="str">
        <f t="shared" si="24"/>
        <v>0.878657261354904+0.0429878574607598i</v>
      </c>
      <c r="AB25" s="1" t="str">
        <f t="shared" si="25"/>
        <v>0.075245778448348-0.266021324801685i</v>
      </c>
      <c r="AC25" s="1" t="str">
        <f t="shared" si="26"/>
        <v>0.075245778448348+0.266021324801685i</v>
      </c>
      <c r="AD25" s="1">
        <f t="shared" si="27"/>
        <v>8.5255896800593534E-2</v>
      </c>
      <c r="AE25" s="1" t="str">
        <f t="shared" si="28"/>
        <v>0.882587378376203+3.12026891727955i</v>
      </c>
      <c r="AF25" s="10">
        <f t="shared" si="29"/>
        <v>0.88258737837620305</v>
      </c>
      <c r="AG25" s="10">
        <f t="shared" si="30"/>
        <v>3.1202689172795499</v>
      </c>
      <c r="AH25" s="10">
        <f t="shared" si="31"/>
        <v>24.32747685788036</v>
      </c>
      <c r="AI25" s="1" t="str">
        <f t="shared" si="32"/>
        <v>0.891998318243321+0.208559433693717i</v>
      </c>
      <c r="AJ25" s="1" t="str">
        <f t="shared" si="33"/>
        <v>-0.010987215695344-0.538481871225932i</v>
      </c>
      <c r="AK25" s="1" t="str">
        <f t="shared" si="34"/>
        <v>-0.010987215695344+0.538481871225932i</v>
      </c>
      <c r="AL25" s="1">
        <f t="shared" si="35"/>
        <v>1.0610337500593925E-2</v>
      </c>
      <c r="AM25" s="1" t="str">
        <f t="shared" si="36"/>
        <v>-1.03551990638648+50.7506826428273i</v>
      </c>
      <c r="AN25" s="10">
        <f t="shared" si="37"/>
        <v>-1.0355199063864799</v>
      </c>
      <c r="AO25" s="10">
        <f t="shared" si="38"/>
        <v>50.7506826428273</v>
      </c>
    </row>
    <row r="26" spans="1:41" ht="18.75" customHeight="1">
      <c r="A26" s="1">
        <f>BFU725F_2V_5mA_S_N!B40*1000000</f>
        <v>440000000</v>
      </c>
      <c r="B26" s="14">
        <f t="shared" si="3"/>
        <v>0.44</v>
      </c>
      <c r="C26" s="2" t="str">
        <f>COMPLEX(BFU725F_2V_5mA_S_N!C40*COS(BFU725F_2V_5mA_S_N!D40*PI()/180),BFU725F_2V_5mA_S_N!C40*SIN(BFU725F_2V_5mA_S_N!D40*PI()/180))</f>
        <v>0.873703537970562-0.343984837075304i</v>
      </c>
      <c r="D26" s="2" t="str">
        <f>COMPLEX(BFU725F_2V_5mA_S_N!E40*COS(BFU725F_2V_5mA_S_N!F40*PI()/180),BFU725F_2V_5mA_S_N!E40*SIN(BFU725F_2V_5mA_S_N!F40*PI()/180))</f>
        <v>-13.5459414589452+4.04851997535269i</v>
      </c>
      <c r="E26" s="2" t="str">
        <f>COMPLEX(BFU725F_2V_5mA_S_N!G40*COS(BFU725F_2V_5mA_S_N!H40*PI()/180),BFU725F_2V_5mA_S_N!G40*SIN(BFU725F_2V_5mA_S_N!H40*PI()/180))</f>
        <v>0.00432693025304251+0.0186824785182616i</v>
      </c>
      <c r="F26" s="2" t="str">
        <f>COMPLEX(BFU725F_2V_5mA_S_N!I40*COS(BFU725F_2V_5mA_S_N!J40*PI()/180),BFU725F_2V_5mA_S_N!I40*SIN(BFU725F_2V_5mA_S_N!J40*PI()/180))</f>
        <v>0.94977300256671-0.232935119712371i</v>
      </c>
      <c r="G26" s="9" t="str">
        <f t="shared" si="4"/>
        <v>0.873703537970562+0.343984837075304i</v>
      </c>
      <c r="H26" s="9" t="str">
        <f t="shared" si="5"/>
        <v>0.94977300256671+0.232935119712371i</v>
      </c>
      <c r="I26" s="9">
        <f t="shared" si="6"/>
        <v>0.93898000000000048</v>
      </c>
      <c r="J26" s="9">
        <f t="shared" si="7"/>
        <v>0.97792000000000012</v>
      </c>
      <c r="K26" s="9" t="str">
        <f t="shared" si="8"/>
        <v>0.749693883408082-0.530223749756727i</v>
      </c>
      <c r="L26" s="9" t="str">
        <f t="shared" si="9"/>
        <v>-0.134248731374932-0.235554096754972i</v>
      </c>
      <c r="M26" s="9">
        <f t="shared" si="10"/>
        <v>0.27112442599999981</v>
      </c>
      <c r="N26" s="11" t="str">
        <f t="shared" si="11"/>
        <v>0.883942614783014-0.294669653001755i</v>
      </c>
      <c r="O26" s="11">
        <f t="shared" si="12"/>
        <v>0.93176432139764098</v>
      </c>
      <c r="P26" s="1">
        <f t="shared" si="13"/>
        <v>3.0173783829605116E-2</v>
      </c>
      <c r="Q26" s="1">
        <f t="shared" si="14"/>
        <v>0.54224885199999961</v>
      </c>
      <c r="R26" s="1">
        <f t="shared" si="15"/>
        <v>5.5645638931855479E-2</v>
      </c>
      <c r="S26" s="1" t="str">
        <f t="shared" si="16"/>
        <v>46.2915140587906+735.782546097872i</v>
      </c>
      <c r="T26" s="1">
        <f t="shared" si="17"/>
        <v>737.23731553423295</v>
      </c>
      <c r="U26" s="12">
        <f t="shared" si="18"/>
        <v>28.676073090761534</v>
      </c>
      <c r="V26" s="1">
        <f t="shared" si="19"/>
        <v>5.7171163370394185E-2</v>
      </c>
      <c r="W26" s="1" t="e">
        <f t="shared" si="20"/>
        <v>#NUM!</v>
      </c>
      <c r="X26" s="1" t="e">
        <f t="shared" si="21"/>
        <v>#NUM!</v>
      </c>
      <c r="Y26" s="12" t="e">
        <f t="shared" si="22"/>
        <v>#NUM!</v>
      </c>
      <c r="Z26" s="10">
        <f t="shared" si="23"/>
        <v>3.0759687748688687</v>
      </c>
      <c r="AA26" s="1" t="str">
        <f t="shared" si="24"/>
        <v>0.873665682477714+0.046608937969862i</v>
      </c>
      <c r="AB26" s="1" t="str">
        <f t="shared" si="25"/>
        <v>0.076107320088996-0.279544057682233i</v>
      </c>
      <c r="AC26" s="1" t="str">
        <f t="shared" si="26"/>
        <v>0.076107320088996+0.279544057682233i</v>
      </c>
      <c r="AD26" s="1">
        <f t="shared" si="27"/>
        <v>8.8142775770393866E-2</v>
      </c>
      <c r="AE26" s="1" t="str">
        <f t="shared" si="28"/>
        <v>0.863454995872272+3.17149142671008i</v>
      </c>
      <c r="AF26" s="10">
        <f t="shared" si="29"/>
        <v>0.86345499587227204</v>
      </c>
      <c r="AG26" s="10">
        <f t="shared" si="30"/>
        <v>3.1714914267100802</v>
      </c>
      <c r="AH26" s="10">
        <f t="shared" si="31"/>
        <v>20.085240168615016</v>
      </c>
      <c r="AI26" s="1" t="str">
        <f t="shared" si="32"/>
        <v>0.884964597218371+0.217040633748476i</v>
      </c>
      <c r="AJ26" s="1" t="str">
        <f t="shared" si="33"/>
        <v>-0.011261059247809-0.56102547082378i</v>
      </c>
      <c r="AK26" s="1" t="str">
        <f t="shared" si="34"/>
        <v>-0.011261059247809+0.56102547082378i</v>
      </c>
      <c r="AL26" s="1">
        <f t="shared" si="35"/>
        <v>1.3498689770394479E-2</v>
      </c>
      <c r="AM26" s="1" t="str">
        <f t="shared" si="36"/>
        <v>-0.834233502610521+41.5614759925981i</v>
      </c>
      <c r="AN26" s="10">
        <f t="shared" si="37"/>
        <v>-0.83423350261052098</v>
      </c>
      <c r="AO26" s="10">
        <f t="shared" si="38"/>
        <v>41.561475992598098</v>
      </c>
    </row>
    <row r="27" spans="1:41" ht="18.75" customHeight="1">
      <c r="A27" s="1">
        <f>BFU725F_2V_5mA_S_N!B41*1000000</f>
        <v>460000000</v>
      </c>
      <c r="B27" s="14">
        <f t="shared" si="3"/>
        <v>0.46</v>
      </c>
      <c r="C27" s="2" t="str">
        <f>COMPLEX(BFU725F_2V_5mA_S_N!C41*COS(BFU725F_2V_5mA_S_N!D41*PI()/180),BFU725F_2V_5mA_S_N!C41*SIN(BFU725F_2V_5mA_S_N!D41*PI()/180))</f>
        <v>0.865950712412534-0.357095953172569i</v>
      </c>
      <c r="D27" s="2" t="str">
        <f>COMPLEX(BFU725F_2V_5mA_S_N!E41*COS(BFU725F_2V_5mA_S_N!F41*PI()/180),BFU725F_2V_5mA_S_N!E41*SIN(BFU725F_2V_5mA_S_N!F41*PI()/180))</f>
        <v>-13.4599949361038+4.22326713813608i</v>
      </c>
      <c r="E27" s="2" t="str">
        <f>COMPLEX(BFU725F_2V_5mA_S_N!G41*COS(BFU725F_2V_5mA_S_N!H41*PI()/180),BFU725F_2V_5mA_S_N!G41*SIN(BFU725F_2V_5mA_S_N!H41*PI()/180))</f>
        <v>0.00468417619593728+0.0193768603846293i</v>
      </c>
      <c r="F27" s="2" t="str">
        <f>COMPLEX(BFU725F_2V_5mA_S_N!I41*COS(BFU725F_2V_5mA_S_N!J41*PI()/180),BFU725F_2V_5mA_S_N!I41*SIN(BFU725F_2V_5mA_S_N!J41*PI()/180))</f>
        <v>0.945337165261544-0.242721329872898i</v>
      </c>
      <c r="G27" s="9" t="str">
        <f t="shared" si="4"/>
        <v>0.865950712412534+0.357095953172569i</v>
      </c>
      <c r="H27" s="9" t="str">
        <f t="shared" si="5"/>
        <v>0.945337165261544+0.242721329872898i</v>
      </c>
      <c r="I27" s="9">
        <f t="shared" si="6"/>
        <v>0.93669000000000036</v>
      </c>
      <c r="J27" s="9">
        <f t="shared" si="7"/>
        <v>0.97599999999999998</v>
      </c>
      <c r="K27" s="9" t="str">
        <f t="shared" si="8"/>
        <v>0.731940587082003-0.547760784619679i</v>
      </c>
      <c r="L27" s="9" t="str">
        <f t="shared" si="9"/>
        <v>-0.14488264557979-0.24102991525716i</v>
      </c>
      <c r="M27" s="9">
        <f t="shared" si="10"/>
        <v>0.28122304500000134</v>
      </c>
      <c r="N27" s="11" t="str">
        <f t="shared" si="11"/>
        <v>0.876823232661793-0.306730869362519i</v>
      </c>
      <c r="O27" s="11">
        <f t="shared" si="12"/>
        <v>0.92892562003389878</v>
      </c>
      <c r="P27" s="1">
        <f t="shared" si="13"/>
        <v>3.2938651455362677E-2</v>
      </c>
      <c r="Q27" s="1">
        <f t="shared" si="14"/>
        <v>0.56244609000000267</v>
      </c>
      <c r="R27" s="1">
        <f t="shared" si="15"/>
        <v>5.8563215285864147E-2</v>
      </c>
      <c r="S27" s="1" t="str">
        <f t="shared" si="16"/>
        <v>47.2684200212565+706.069418492571i</v>
      </c>
      <c r="T27" s="1">
        <f t="shared" si="17"/>
        <v>707.64986205166701</v>
      </c>
      <c r="U27" s="12">
        <f t="shared" si="18"/>
        <v>28.498184263447548</v>
      </c>
      <c r="V27" s="1">
        <f t="shared" si="19"/>
        <v>6.1909348544637477E-2</v>
      </c>
      <c r="W27" s="1" t="e">
        <f t="shared" si="20"/>
        <v>#NUM!</v>
      </c>
      <c r="X27" s="1" t="e">
        <f t="shared" si="21"/>
        <v>#NUM!</v>
      </c>
      <c r="Y27" s="12" t="e">
        <f t="shared" si="22"/>
        <v>#NUM!</v>
      </c>
      <c r="Z27" s="10">
        <f t="shared" si="23"/>
        <v>3.1360882481531549</v>
      </c>
      <c r="AA27" s="1" t="str">
        <f t="shared" si="24"/>
        <v>0.8688180551458+0.047496213187827i</v>
      </c>
      <c r="AB27" s="1" t="str">
        <f t="shared" si="25"/>
        <v>0.076519110115744-0.290217543060725i</v>
      </c>
      <c r="AC27" s="1" t="str">
        <f t="shared" si="26"/>
        <v>0.076519110115744+0.290217543060725i</v>
      </c>
      <c r="AD27" s="1">
        <f t="shared" si="27"/>
        <v>8.9673192444636673E-2</v>
      </c>
      <c r="AE27" s="1" t="str">
        <f t="shared" si="28"/>
        <v>0.85331087284515+3.23639133557002i</v>
      </c>
      <c r="AF27" s="10">
        <f t="shared" si="29"/>
        <v>0.85331087284514995</v>
      </c>
      <c r="AG27" s="10">
        <f t="shared" si="30"/>
        <v>3.23639133557002</v>
      </c>
      <c r="AH27" s="10">
        <f t="shared" si="31"/>
        <v>19.414309854774849</v>
      </c>
      <c r="AI27" s="1" t="str">
        <f t="shared" si="32"/>
        <v>0.878147912381668+0.225470061847634i</v>
      </c>
      <c r="AJ27" s="1" t="str">
        <f t="shared" si="33"/>
        <v>-0.012197199969134-0.582566015020203i</v>
      </c>
      <c r="AK27" s="1" t="str">
        <f t="shared" si="34"/>
        <v>-0.012197199969134+0.582566015020203i</v>
      </c>
      <c r="AL27" s="1">
        <f t="shared" si="35"/>
        <v>1.4485348544637344E-2</v>
      </c>
      <c r="AM27" s="1" t="str">
        <f t="shared" si="36"/>
        <v>-0.842037037048001+40.2176042381718i</v>
      </c>
      <c r="AN27" s="10">
        <f t="shared" si="37"/>
        <v>-0.84203703704800104</v>
      </c>
      <c r="AO27" s="10">
        <f t="shared" si="38"/>
        <v>40.217604238171802</v>
      </c>
    </row>
    <row r="28" spans="1:41" ht="18.75" customHeight="1">
      <c r="A28" s="1">
        <f>BFU725F_2V_5mA_S_N!B42*1000000</f>
        <v>480000000</v>
      </c>
      <c r="B28" s="14">
        <f t="shared" si="3"/>
        <v>0.48</v>
      </c>
      <c r="C28" s="2" t="str">
        <f>COMPLEX(BFU725F_2V_5mA_S_N!C42*COS(BFU725F_2V_5mA_S_N!D42*PI()/180),BFU725F_2V_5mA_S_N!C42*SIN(BFU725F_2V_5mA_S_N!D42*PI()/180))</f>
        <v>0.857106491278721-0.371791467771761i</v>
      </c>
      <c r="D28" s="2" t="str">
        <f>COMPLEX(BFU725F_2V_5mA_S_N!E42*COS(BFU725F_2V_5mA_S_N!F42*PI()/180),BFU725F_2V_5mA_S_N!E42*SIN(BFU725F_2V_5mA_S_N!F42*PI()/180))</f>
        <v>-13.3752016512522+4.4053041652468i</v>
      </c>
      <c r="E28" s="2" t="str">
        <f>COMPLEX(BFU725F_2V_5mA_S_N!G42*COS(BFU725F_2V_5mA_S_N!H42*PI()/180),BFU725F_2V_5mA_S_N!G42*SIN(BFU725F_2V_5mA_S_N!H42*PI()/180))</f>
        <v>0.00510410167635986+0.0201268935029075i</v>
      </c>
      <c r="F28" s="2" t="str">
        <f>COMPLEX(BFU725F_2V_5mA_S_N!I42*COS(BFU725F_2V_5mA_S_N!J42*PI()/180),BFU725F_2V_5mA_S_N!I42*SIN(BFU725F_2V_5mA_S_N!J42*PI()/180))</f>
        <v>0.940965160422512-0.252482928870519i</v>
      </c>
      <c r="G28" s="9" t="str">
        <f t="shared" si="4"/>
        <v>0.857106491278721+0.371791467771761i</v>
      </c>
      <c r="H28" s="9" t="str">
        <f t="shared" si="5"/>
        <v>0.940965160422512+0.252482928870519i</v>
      </c>
      <c r="I28" s="9">
        <f t="shared" si="6"/>
        <v>0.93427000000000027</v>
      </c>
      <c r="J28" s="9">
        <f t="shared" si="7"/>
        <v>0.97424999999999962</v>
      </c>
      <c r="K28" s="9" t="str">
        <f t="shared" si="8"/>
        <v>0.712636348353175-0.566247575387562i</v>
      </c>
      <c r="L28" s="9" t="str">
        <f t="shared" si="9"/>
        <v>-0.156933476951645-0.246716138839954i</v>
      </c>
      <c r="M28" s="9">
        <f t="shared" si="10"/>
        <v>0.29239864800000009</v>
      </c>
      <c r="N28" s="11" t="str">
        <f t="shared" si="11"/>
        <v>0.86956982530482-0.319531436547608i</v>
      </c>
      <c r="O28" s="11">
        <f t="shared" si="12"/>
        <v>0.92641892253064073</v>
      </c>
      <c r="P28" s="1">
        <f t="shared" si="13"/>
        <v>3.6228524622833658E-2</v>
      </c>
      <c r="Q28" s="1">
        <f t="shared" si="14"/>
        <v>0.58479729600000019</v>
      </c>
      <c r="R28" s="1">
        <f t="shared" si="15"/>
        <v>6.1950567950016043E-2</v>
      </c>
      <c r="S28" s="1" t="str">
        <f t="shared" si="16"/>
        <v>47.3083540389506+676.540982265405i</v>
      </c>
      <c r="T28" s="1">
        <f t="shared" si="17"/>
        <v>678.19302639183309</v>
      </c>
      <c r="U28" s="12">
        <f t="shared" si="18"/>
        <v>28.313533197754253</v>
      </c>
      <c r="V28" s="1">
        <f t="shared" si="19"/>
        <v>6.5445350377167921E-2</v>
      </c>
      <c r="W28" s="1" t="e">
        <f t="shared" si="20"/>
        <v>#NUM!</v>
      </c>
      <c r="X28" s="1" t="e">
        <f t="shared" si="21"/>
        <v>#NUM!</v>
      </c>
      <c r="Y28" s="12" t="e">
        <f t="shared" si="22"/>
        <v>#NUM!</v>
      </c>
      <c r="Z28" s="10">
        <f t="shared" si="23"/>
        <v>3.2163160825423551</v>
      </c>
      <c r="AA28" s="1" t="str">
        <f t="shared" si="24"/>
        <v>0.864113003682119+0.0494261732475432i</v>
      </c>
      <c r="AB28" s="1" t="str">
        <f t="shared" si="25"/>
        <v>0.076852156740393-0.301909102118062i</v>
      </c>
      <c r="AC28" s="1" t="str">
        <f t="shared" si="26"/>
        <v>0.076852156740393+0.301909102118062i</v>
      </c>
      <c r="AD28" s="1">
        <f t="shared" si="27"/>
        <v>9.0911042477165971E-2</v>
      </c>
      <c r="AE28" s="1" t="str">
        <f t="shared" si="28"/>
        <v>0.845355576685812+3.32092883209311i</v>
      </c>
      <c r="AF28" s="10">
        <f t="shared" si="29"/>
        <v>0.84535557668581196</v>
      </c>
      <c r="AG28" s="10">
        <f t="shared" si="30"/>
        <v>3.3209288320931099</v>
      </c>
      <c r="AH28" s="10">
        <f t="shared" si="31"/>
        <v>20.015771080581686</v>
      </c>
      <c r="AI28" s="1" t="str">
        <f t="shared" si="32"/>
        <v>0.871727930057495+0.233904962921607i</v>
      </c>
      <c r="AJ28" s="1" t="str">
        <f t="shared" si="33"/>
        <v>-0.0146214387787741-0.605696430693368i</v>
      </c>
      <c r="AK28" s="1" t="str">
        <f t="shared" si="34"/>
        <v>-0.0146214387787741+0.605696430693368i</v>
      </c>
      <c r="AL28" s="1">
        <f t="shared" si="35"/>
        <v>1.4608412877167187E-2</v>
      </c>
      <c r="AM28" s="1" t="str">
        <f t="shared" si="36"/>
        <v>-1.00089167123879+41.4621653828025i</v>
      </c>
      <c r="AN28" s="10">
        <f t="shared" si="37"/>
        <v>-1.0008916712387901</v>
      </c>
      <c r="AO28" s="10">
        <f t="shared" si="38"/>
        <v>41.462165382802503</v>
      </c>
    </row>
    <row r="29" spans="1:41" ht="18.75" customHeight="1">
      <c r="A29" s="1">
        <f>BFU725F_2V_5mA_S_N!B43*1000000</f>
        <v>500000000</v>
      </c>
      <c r="B29" s="14">
        <f t="shared" si="3"/>
        <v>0.5</v>
      </c>
      <c r="C29" s="2" t="str">
        <f>COMPLEX(BFU725F_2V_5mA_S_N!C43*COS(BFU725F_2V_5mA_S_N!D43*PI()/180),BFU725F_2V_5mA_S_N!C43*SIN(BFU725F_2V_5mA_S_N!D43*PI()/180))</f>
        <v>0.849489208141685-0.385166636860999i</v>
      </c>
      <c r="D29" s="2" t="str">
        <f>COMPLEX(BFU725F_2V_5mA_S_N!E43*COS(BFU725F_2V_5mA_S_N!F43*PI()/180),BFU725F_2V_5mA_S_N!E43*SIN(BFU725F_2V_5mA_S_N!F43*PI()/180))</f>
        <v>-13.2754697550681+4.54520921215643i</v>
      </c>
      <c r="E29" s="2" t="str">
        <f>COMPLEX(BFU725F_2V_5mA_S_N!G43*COS(BFU725F_2V_5mA_S_N!H43*PI()/180),BFU725F_2V_5mA_S_N!G43*SIN(BFU725F_2V_5mA_S_N!H43*PI()/180))</f>
        <v>0.00548769039162194+0.0208437081673511i</v>
      </c>
      <c r="F29" s="2" t="str">
        <f>COMPLEX(BFU725F_2V_5mA_S_N!I43*COS(BFU725F_2V_5mA_S_N!J43*PI()/180),BFU725F_2V_5mA_S_N!I43*SIN(BFU725F_2V_5mA_S_N!J43*PI()/180))</f>
        <v>0.93607628351638-0.261885608306684i</v>
      </c>
      <c r="G29" s="9" t="str">
        <f t="shared" si="4"/>
        <v>0.849489208141685+0.385166636860999i</v>
      </c>
      <c r="H29" s="9" t="str">
        <f t="shared" si="5"/>
        <v>0.93607628351638+0.261885608306684i</v>
      </c>
      <c r="I29" s="9">
        <f t="shared" si="6"/>
        <v>0.93272999999999995</v>
      </c>
      <c r="J29" s="9">
        <f t="shared" si="7"/>
        <v>0.97202</v>
      </c>
      <c r="K29" s="9" t="str">
        <f t="shared" si="8"/>
        <v>0.694317101850759-0.583014351991496i</v>
      </c>
      <c r="L29" s="9" t="str">
        <f t="shared" si="9"/>
        <v>-0.167590682196899-0.251767316437673i</v>
      </c>
      <c r="M29" s="9">
        <f t="shared" si="10"/>
        <v>0.30244572799999903</v>
      </c>
      <c r="N29" s="11" t="str">
        <f t="shared" si="11"/>
        <v>0.861907784047658-0.331247035553823i</v>
      </c>
      <c r="O29" s="11">
        <f t="shared" si="12"/>
        <v>0.92336862994426006</v>
      </c>
      <c r="P29" s="1">
        <f t="shared" si="13"/>
        <v>3.7801493465140057E-2</v>
      </c>
      <c r="Q29" s="1">
        <f t="shared" si="14"/>
        <v>0.60489145599999805</v>
      </c>
      <c r="R29" s="1">
        <f t="shared" si="15"/>
        <v>6.2493019351128311E-2</v>
      </c>
      <c r="S29" s="1" t="str">
        <f t="shared" si="16"/>
        <v>47.112630933758+649.309095027848i</v>
      </c>
      <c r="T29" s="1">
        <f t="shared" si="17"/>
        <v>651.01605270483412</v>
      </c>
      <c r="U29" s="12">
        <f t="shared" si="18"/>
        <v>28.135916975008737</v>
      </c>
      <c r="V29" s="1">
        <f t="shared" si="19"/>
        <v>7.2552745734860036E-2</v>
      </c>
      <c r="W29" s="1" t="e">
        <f t="shared" si="20"/>
        <v>#NUM!</v>
      </c>
      <c r="X29" s="1" t="e">
        <f t="shared" si="21"/>
        <v>#NUM!</v>
      </c>
      <c r="Y29" s="12" t="e">
        <f t="shared" si="22"/>
        <v>#NUM!</v>
      </c>
      <c r="Z29" s="10">
        <f t="shared" si="23"/>
        <v>3.2798509550221864</v>
      </c>
      <c r="AA29" s="1" t="str">
        <f t="shared" si="24"/>
        <v>0.859766667616241+0.0505873405340549i</v>
      </c>
      <c r="AB29" s="1" t="str">
        <f t="shared" si="25"/>
        <v>0.076309615900139-0.312472948840739i</v>
      </c>
      <c r="AC29" s="1" t="str">
        <f t="shared" si="26"/>
        <v>0.076309615900139+0.312472948840739i</v>
      </c>
      <c r="AD29" s="1">
        <f t="shared" si="27"/>
        <v>9.2213253634860104E-2</v>
      </c>
      <c r="AE29" s="1" t="str">
        <f t="shared" si="28"/>
        <v>0.827534143869435+3.38859043059091i</v>
      </c>
      <c r="AF29" s="10">
        <f t="shared" si="29"/>
        <v>0.82753414386943502</v>
      </c>
      <c r="AG29" s="10">
        <f t="shared" si="30"/>
        <v>3.3885904305909098</v>
      </c>
      <c r="AH29" s="10">
        <f t="shared" si="31"/>
        <v>17.406321110536151</v>
      </c>
      <c r="AI29" s="1" t="str">
        <f t="shared" si="32"/>
        <v>0.864343475433834+0.241816955344262i</v>
      </c>
      <c r="AJ29" s="1" t="str">
        <f t="shared" si="33"/>
        <v>-0.014854267292149-0.626983592205261i</v>
      </c>
      <c r="AK29" s="1" t="str">
        <f t="shared" si="34"/>
        <v>-0.014854267292149+0.626983592205261i</v>
      </c>
      <c r="AL29" s="1">
        <f t="shared" si="35"/>
        <v>1.73756261348601E-2</v>
      </c>
      <c r="AM29" s="1" t="str">
        <f t="shared" si="36"/>
        <v>-0.854891051226489+36.0840862561704i</v>
      </c>
      <c r="AN29" s="10">
        <f t="shared" si="37"/>
        <v>-0.85489105122648901</v>
      </c>
      <c r="AO29" s="10">
        <f t="shared" si="38"/>
        <v>36.084086256170401</v>
      </c>
    </row>
    <row r="30" spans="1:41" ht="18.75" customHeight="1">
      <c r="A30" s="1">
        <f>BFU725F_2V_5mA_S_N!B44*1000000</f>
        <v>550000000</v>
      </c>
      <c r="B30" s="14">
        <f t="shared" si="3"/>
        <v>0.55000000000000004</v>
      </c>
      <c r="C30" s="2" t="str">
        <f>COMPLEX(BFU725F_2V_5mA_S_N!C44*COS(BFU725F_2V_5mA_S_N!D44*PI()/180),BFU725F_2V_5mA_S_N!C44*SIN(BFU725F_2V_5mA_S_N!D44*PI()/180))</f>
        <v>0.829205327904928-0.41759097281201i</v>
      </c>
      <c r="D30" s="2" t="str">
        <f>COMPLEX(BFU725F_2V_5mA_S_N!E44*COS(BFU725F_2V_5mA_S_N!F44*PI()/180),BFU725F_2V_5mA_S_N!E44*SIN(BFU725F_2V_5mA_S_N!F44*PI()/180))</f>
        <v>-13.0618969304966+4.9461032719792i</v>
      </c>
      <c r="E30" s="2" t="str">
        <f>COMPLEX(BFU725F_2V_5mA_S_N!G44*COS(BFU725F_2V_5mA_S_N!H44*PI()/180),BFU725F_2V_5mA_S_N!G44*SIN(BFU725F_2V_5mA_S_N!H44*PI()/180))</f>
        <v>0.0066543668966964+0.0227414253336098i</v>
      </c>
      <c r="F30" s="2" t="str">
        <f>COMPLEX(BFU725F_2V_5mA_S_N!I44*COS(BFU725F_2V_5mA_S_N!J44*PI()/180),BFU725F_2V_5mA_S_N!I44*SIN(BFU725F_2V_5mA_S_N!J44*PI()/180))</f>
        <v>0.923313406918758-0.285107035171136i</v>
      </c>
      <c r="G30" s="9" t="str">
        <f t="shared" si="4"/>
        <v>0.829205327904928+0.41759097281201i</v>
      </c>
      <c r="H30" s="9" t="str">
        <f t="shared" si="5"/>
        <v>0.923313406918758+0.285107035171136i</v>
      </c>
      <c r="I30" s="9">
        <f t="shared" si="6"/>
        <v>0.92841999999999991</v>
      </c>
      <c r="J30" s="9">
        <f t="shared" si="7"/>
        <v>0.96632999999999969</v>
      </c>
      <c r="K30" s="9" t="str">
        <f t="shared" si="8"/>
        <v>0.646558272170422-0.621979616392659i</v>
      </c>
      <c r="L30" s="9" t="str">
        <f t="shared" si="9"/>
        <v>-0.199400092794395-0.264132967879495i</v>
      </c>
      <c r="M30" s="9">
        <f t="shared" si="10"/>
        <v>0.33094806499999913</v>
      </c>
      <c r="N30" s="11" t="str">
        <f t="shared" si="11"/>
        <v>0.845958364964817-0.357846648513164i</v>
      </c>
      <c r="O30" s="11">
        <f t="shared" si="12"/>
        <v>0.91853131634476703</v>
      </c>
      <c r="P30" s="1">
        <f t="shared" si="13"/>
        <v>4.7942413806051354E-2</v>
      </c>
      <c r="Q30" s="1">
        <f t="shared" si="14"/>
        <v>0.66189612999999825</v>
      </c>
      <c r="R30" s="1">
        <f t="shared" si="15"/>
        <v>7.2431929472153711E-2</v>
      </c>
      <c r="S30" s="1" t="str">
        <f t="shared" si="16"/>
        <v>45.529692728401+587.68823917352i</v>
      </c>
      <c r="T30" s="1">
        <f t="shared" si="17"/>
        <v>589.44925089681385</v>
      </c>
      <c r="U30" s="12">
        <f t="shared" si="18"/>
        <v>27.704464201109616</v>
      </c>
      <c r="V30" s="1">
        <f t="shared" si="19"/>
        <v>8.4470248393949787E-2</v>
      </c>
      <c r="W30" s="1" t="e">
        <f t="shared" si="20"/>
        <v>#NUM!</v>
      </c>
      <c r="X30" s="1" t="e">
        <f t="shared" si="21"/>
        <v>#NUM!</v>
      </c>
      <c r="Y30" s="12" t="e">
        <f t="shared" si="22"/>
        <v>#NUM!</v>
      </c>
      <c r="Z30" s="10">
        <f t="shared" si="23"/>
        <v>3.6733685908878062</v>
      </c>
      <c r="AA30" s="1" t="str">
        <f t="shared" si="24"/>
        <v>0.850906713484697+0.0565362290640777i</v>
      </c>
      <c r="AB30" s="1" t="str">
        <f t="shared" si="25"/>
        <v>0.0724066934340609-0.341643264235214i</v>
      </c>
      <c r="AC30" s="1" t="str">
        <f t="shared" si="26"/>
        <v>0.0724066934340609+0.341643264235214i</v>
      </c>
      <c r="AD30" s="1">
        <f t="shared" si="27"/>
        <v>9.0093889793948834E-2</v>
      </c>
      <c r="AE30" s="1" t="str">
        <f t="shared" si="28"/>
        <v>0.803680400520615+3.79208029552921i</v>
      </c>
      <c r="AF30" s="10">
        <f t="shared" si="29"/>
        <v>0.80368040052061496</v>
      </c>
      <c r="AG30" s="10">
        <f t="shared" si="30"/>
        <v>3.7920802955292099</v>
      </c>
      <c r="AH30" s="10">
        <f t="shared" si="31"/>
        <v>18.120322145219102</v>
      </c>
      <c r="AI30" s="1" t="str">
        <f t="shared" si="32"/>
        <v>0.848092279055858+0.261879740314897i</v>
      </c>
      <c r="AJ30" s="1" t="str">
        <f t="shared" si="33"/>
        <v>-0.0188869511509301-0.679470713126907i</v>
      </c>
      <c r="AK30" s="1" t="str">
        <f t="shared" si="34"/>
        <v>-0.0188869511509301+0.679470713126907i</v>
      </c>
      <c r="AL30" s="1">
        <f t="shared" si="35"/>
        <v>1.8263917293949272E-2</v>
      </c>
      <c r="AM30" s="1" t="str">
        <f t="shared" si="36"/>
        <v>-1.03411282732797+37.2029013377109i</v>
      </c>
      <c r="AN30" s="10">
        <f t="shared" si="37"/>
        <v>-1.0341128273279701</v>
      </c>
      <c r="AO30" s="10">
        <f t="shared" si="38"/>
        <v>37.202901337710898</v>
      </c>
    </row>
    <row r="31" spans="1:41" ht="18.75" customHeight="1">
      <c r="A31" s="1">
        <f>BFU725F_2V_5mA_S_N!B45*1000000</f>
        <v>600000000</v>
      </c>
      <c r="B31" s="14">
        <f t="shared" si="3"/>
        <v>0.6</v>
      </c>
      <c r="C31" s="2" t="str">
        <f>COMPLEX(BFU725F_2V_5mA_S_N!C45*COS(BFU725F_2V_5mA_S_N!D45*PI()/180),BFU725F_2V_5mA_S_N!C45*SIN(BFU725F_2V_5mA_S_N!D45*PI()/180))</f>
        <v>0.807487091544258-0.448887930211311i</v>
      </c>
      <c r="D31" s="2" t="str">
        <f>COMPLEX(BFU725F_2V_5mA_S_N!E45*COS(BFU725F_2V_5mA_S_N!F45*PI()/180),BFU725F_2V_5mA_S_N!E45*SIN(BFU725F_2V_5mA_S_N!F45*PI()/180))</f>
        <v>-12.8197254948663+5.32583911100155i</v>
      </c>
      <c r="E31" s="2" t="str">
        <f>COMPLEX(BFU725F_2V_5mA_S_N!G45*COS(BFU725F_2V_5mA_S_N!H45*PI()/180),BFU725F_2V_5mA_S_N!G45*SIN(BFU725F_2V_5mA_S_N!H45*PI()/180))</f>
        <v>0.00780331757169216+0.0243922187362142i</v>
      </c>
      <c r="F31" s="2" t="str">
        <f>COMPLEX(BFU725F_2V_5mA_S_N!I45*COS(BFU725F_2V_5mA_S_N!J45*PI()/180),BFU725F_2V_5mA_S_N!I45*SIN(BFU725F_2V_5mA_S_N!J45*PI()/180))</f>
        <v>0.909890045149795-0.30691916417406i</v>
      </c>
      <c r="G31" s="9" t="str">
        <f t="shared" si="4"/>
        <v>0.807487091544258+0.448887930211311i</v>
      </c>
      <c r="H31" s="9" t="str">
        <f t="shared" si="5"/>
        <v>0.909890045149795+0.30691916417406i</v>
      </c>
      <c r="I31" s="9">
        <f t="shared" si="6"/>
        <v>0.92386999999999986</v>
      </c>
      <c r="J31" s="9">
        <f t="shared" si="7"/>
        <v>0.96025999999999967</v>
      </c>
      <c r="K31" s="9" t="str">
        <f t="shared" si="8"/>
        <v>0.596952157834802-0.656271922305274i</v>
      </c>
      <c r="L31" s="9" t="str">
        <f t="shared" si="9"/>
        <v>-0.229945421767795-0.271142334490117i</v>
      </c>
      <c r="M31" s="9">
        <f t="shared" si="10"/>
        <v>0.35551801999999888</v>
      </c>
      <c r="N31" s="11" t="str">
        <f t="shared" si="11"/>
        <v>0.826897579602597-0.385129587815157i</v>
      </c>
      <c r="O31" s="11">
        <f t="shared" si="12"/>
        <v>0.91218660731415357</v>
      </c>
      <c r="P31" s="1">
        <f t="shared" si="13"/>
        <v>5.6449362063306641E-2</v>
      </c>
      <c r="Q31" s="1">
        <f t="shared" si="14"/>
        <v>0.71103603999999776</v>
      </c>
      <c r="R31" s="1">
        <f t="shared" si="15"/>
        <v>7.9390296535892635E-2</v>
      </c>
      <c r="S31" s="1" t="str">
        <f t="shared" si="16"/>
        <v>45.546446221869+540.136960129704i</v>
      </c>
      <c r="T31" s="1">
        <f t="shared" si="17"/>
        <v>542.05388520109238</v>
      </c>
      <c r="U31" s="12">
        <f t="shared" si="18"/>
        <v>27.340424615979103</v>
      </c>
      <c r="V31" s="1">
        <f t="shared" si="19"/>
        <v>9.9352102736694592E-2</v>
      </c>
      <c r="W31" s="1" t="e">
        <f t="shared" si="20"/>
        <v>#NUM!</v>
      </c>
      <c r="X31" s="1" t="e">
        <f t="shared" si="21"/>
        <v>#NUM!</v>
      </c>
      <c r="Y31" s="12" t="e">
        <f t="shared" si="22"/>
        <v>#NUM!</v>
      </c>
      <c r="Z31" s="10">
        <f t="shared" si="23"/>
        <v>3.9495480624591086</v>
      </c>
      <c r="AA31" s="1" t="str">
        <f t="shared" si="24"/>
        <v>0.840589145095769+0.0601971722720525i</v>
      </c>
      <c r="AB31" s="1" t="str">
        <f t="shared" si="25"/>
        <v>0.069300900054026-0.367116336446113i</v>
      </c>
      <c r="AC31" s="1" t="str">
        <f t="shared" si="26"/>
        <v>0.069300900054026+0.367116336446113i</v>
      </c>
      <c r="AD31" s="1">
        <f t="shared" si="27"/>
        <v>9.0014861036693539E-2</v>
      </c>
      <c r="AE31" s="1" t="str">
        <f t="shared" si="28"/>
        <v>0.769882875515147+4.07839696932335i</v>
      </c>
      <c r="AF31" s="10">
        <f t="shared" si="29"/>
        <v>0.769882875515147</v>
      </c>
      <c r="AG31" s="10">
        <f t="shared" si="30"/>
        <v>4.0783969693233502</v>
      </c>
      <c r="AH31" s="10">
        <f t="shared" si="31"/>
        <v>16.573207884620025</v>
      </c>
      <c r="AI31" s="1" t="str">
        <f t="shared" si="32"/>
        <v>0.829989513314114+0.279967551087631i</v>
      </c>
      <c r="AJ31" s="1" t="str">
        <f t="shared" si="33"/>
        <v>-0.022502421769856-0.728855481298942i</v>
      </c>
      <c r="AK31" s="1" t="str">
        <f t="shared" si="34"/>
        <v>-0.022502421769856+0.728855481298942i</v>
      </c>
      <c r="AL31" s="1">
        <f t="shared" si="35"/>
        <v>2.1451370336693865E-2</v>
      </c>
      <c r="AM31" s="1" t="str">
        <f t="shared" si="36"/>
        <v>-1.04899693663692+33.9771058845686i</v>
      </c>
      <c r="AN31" s="10">
        <f t="shared" si="37"/>
        <v>-1.0489969366369201</v>
      </c>
      <c r="AO31" s="10">
        <f t="shared" si="38"/>
        <v>33.977105884568601</v>
      </c>
    </row>
    <row r="32" spans="1:41" ht="18.75" customHeight="1">
      <c r="A32" s="1">
        <f>BFU725F_2V_5mA_S_N!B46*1000000</f>
        <v>650000000</v>
      </c>
      <c r="B32" s="14">
        <f t="shared" si="3"/>
        <v>0.65</v>
      </c>
      <c r="C32" s="2" t="str">
        <f>COMPLEX(BFU725F_2V_5mA_S_N!C46*COS(BFU725F_2V_5mA_S_N!D46*PI()/180),BFU725F_2V_5mA_S_N!C46*SIN(BFU725F_2V_5mA_S_N!D46*PI()/180))</f>
        <v>0.785508985380658-0.47985316950735i</v>
      </c>
      <c r="D32" s="2" t="str">
        <f>COMPLEX(BFU725F_2V_5mA_S_N!E46*COS(BFU725F_2V_5mA_S_N!F46*PI()/180),BFU725F_2V_5mA_S_N!E46*SIN(BFU725F_2V_5mA_S_N!F46*PI()/180))</f>
        <v>-12.5843702155602+5.66092106266471i</v>
      </c>
      <c r="E32" s="2" t="str">
        <f>COMPLEX(BFU725F_2V_5mA_S_N!G46*COS(BFU725F_2V_5mA_S_N!H46*PI()/180),BFU725F_2V_5mA_S_N!G46*SIN(BFU725F_2V_5mA_S_N!H46*PI()/180))</f>
        <v>0.00906794910683612+0.0260688990944349i</v>
      </c>
      <c r="F32" s="2" t="str">
        <f>COMPLEX(BFU725F_2V_5mA_S_N!I46*COS(BFU725F_2V_5mA_S_N!J46*PI()/180),BFU725F_2V_5mA_S_N!I46*SIN(BFU725F_2V_5mA_S_N!J46*PI()/180))</f>
        <v>0.895911913970715-0.328389223948244i</v>
      </c>
      <c r="G32" s="9" t="str">
        <f t="shared" si="4"/>
        <v>0.785508985380658+0.47985316950735i</v>
      </c>
      <c r="H32" s="9" t="str">
        <f t="shared" si="5"/>
        <v>0.895911913970715+0.328389223948244i</v>
      </c>
      <c r="I32" s="9">
        <f t="shared" si="6"/>
        <v>0.9204800000000003</v>
      </c>
      <c r="J32" s="9">
        <f t="shared" si="7"/>
        <v>0.95419999999999994</v>
      </c>
      <c r="K32" s="9" t="str">
        <f t="shared" si="8"/>
        <v>0.546168248589956-0.687858857631771i</v>
      </c>
      <c r="L32" s="9" t="str">
        <f t="shared" si="9"/>
        <v>-0.261688408620452-0.276727733222391i</v>
      </c>
      <c r="M32" s="9">
        <f t="shared" si="10"/>
        <v>0.38086619899999985</v>
      </c>
      <c r="N32" s="11" t="str">
        <f t="shared" si="11"/>
        <v>0.807856657210408-0.41113112440938i</v>
      </c>
      <c r="O32" s="11">
        <f t="shared" si="12"/>
        <v>0.90645528298824296</v>
      </c>
      <c r="P32" s="1">
        <f t="shared" si="13"/>
        <v>6.388010965729507E-2</v>
      </c>
      <c r="Q32" s="1">
        <f t="shared" si="14"/>
        <v>0.7617323979999997</v>
      </c>
      <c r="R32" s="1">
        <f t="shared" si="15"/>
        <v>8.3861615739357187E-2</v>
      </c>
      <c r="S32" s="1" t="str">
        <f t="shared" si="16"/>
        <v>43.9208239268034+498.012668836877i</v>
      </c>
      <c r="T32" s="1">
        <f t="shared" si="17"/>
        <v>499.94565414296602</v>
      </c>
      <c r="U32" s="12">
        <f t="shared" si="18"/>
        <v>26.98922797558831</v>
      </c>
      <c r="V32" s="1">
        <f t="shared" si="19"/>
        <v>0.11512461034270505</v>
      </c>
      <c r="W32" s="1" t="e">
        <f t="shared" si="20"/>
        <v>#NUM!</v>
      </c>
      <c r="X32" s="1" t="e">
        <f t="shared" si="21"/>
        <v>#NUM!</v>
      </c>
      <c r="Y32" s="12" t="e">
        <f t="shared" si="22"/>
        <v>#NUM!</v>
      </c>
      <c r="Z32" s="10">
        <f t="shared" si="23"/>
        <v>4.2872734825953476</v>
      </c>
      <c r="AA32" s="1" t="str">
        <f t="shared" si="24"/>
        <v>0.831861236269319+0.0647053850768059i</v>
      </c>
      <c r="AB32" s="1" t="str">
        <f t="shared" si="25"/>
        <v>0.0640506777013961-0.39309460902505i</v>
      </c>
      <c r="AC32" s="1" t="str">
        <f t="shared" si="26"/>
        <v>0.0640506777013961+0.39309460902505i</v>
      </c>
      <c r="AD32" s="1">
        <f t="shared" si="27"/>
        <v>8.8836459942704282E-2</v>
      </c>
      <c r="AE32" s="1" t="str">
        <f t="shared" si="28"/>
        <v>0.720995385708819+4.42492428535062i</v>
      </c>
      <c r="AF32" s="10">
        <f t="shared" si="29"/>
        <v>0.72099538570881905</v>
      </c>
      <c r="AG32" s="10">
        <f t="shared" si="30"/>
        <v>4.4249242853506203</v>
      </c>
      <c r="AH32" s="10">
        <f t="shared" si="31"/>
        <v>14.864666214161732</v>
      </c>
      <c r="AI32" s="1" t="str">
        <f t="shared" si="32"/>
        <v>0.812104087510863+0.297670146924295i</v>
      </c>
      <c r="AJ32" s="1" t="str">
        <f t="shared" si="33"/>
        <v>-0.026595102130205-0.777523316431645i</v>
      </c>
      <c r="AK32" s="1" t="str">
        <f t="shared" si="34"/>
        <v>-0.026595102130205+0.777523316431645i</v>
      </c>
      <c r="AL32" s="1">
        <f t="shared" si="35"/>
        <v>2.5622250342704933E-2</v>
      </c>
      <c r="AM32" s="1" t="str">
        <f t="shared" si="36"/>
        <v>-1.0379690220214+30.3456295224677i</v>
      </c>
      <c r="AN32" s="10">
        <f t="shared" si="37"/>
        <v>-1.0379690220214</v>
      </c>
      <c r="AO32" s="10">
        <f t="shared" si="38"/>
        <v>30.3456295224677</v>
      </c>
    </row>
    <row r="33" spans="1:41" ht="18.75" customHeight="1">
      <c r="A33" s="1">
        <f>BFU725F_2V_5mA_S_N!B47*1000000</f>
        <v>700000000</v>
      </c>
      <c r="B33" s="14">
        <f t="shared" si="3"/>
        <v>0.7</v>
      </c>
      <c r="C33" s="2" t="str">
        <f>COMPLEX(BFU725F_2V_5mA_S_N!C47*COS(BFU725F_2V_5mA_S_N!D47*PI()/180),BFU725F_2V_5mA_S_N!C47*SIN(BFU725F_2V_5mA_S_N!D47*PI()/180))</f>
        <v>0.760930512223549-0.508053400802718i</v>
      </c>
      <c r="D33" s="2" t="str">
        <f>COMPLEX(BFU725F_2V_5mA_S_N!E47*COS(BFU725F_2V_5mA_S_N!F47*PI()/180),BFU725F_2V_5mA_S_N!E47*SIN(BFU725F_2V_5mA_S_N!F47*PI()/180))</f>
        <v>-12.304790236105+6.01208468382262i</v>
      </c>
      <c r="E33" s="2" t="str">
        <f>COMPLEX(BFU725F_2V_5mA_S_N!G47*COS(BFU725F_2V_5mA_S_N!H47*PI()/180),BFU725F_2V_5mA_S_N!G47*SIN(BFU725F_2V_5mA_S_N!H47*PI()/180))</f>
        <v>0.0104008323678883+0.0276270354192245i</v>
      </c>
      <c r="F33" s="2" t="str">
        <f>COMPLEX(BFU725F_2V_5mA_S_N!I47*COS(BFU725F_2V_5mA_S_N!J47*PI()/180),BFU725F_2V_5mA_S_N!I47*SIN(BFU725F_2V_5mA_S_N!J47*PI()/180))</f>
        <v>0.880408635970491-0.349111792565904i</v>
      </c>
      <c r="G33" s="9" t="str">
        <f t="shared" si="4"/>
        <v>0.760930512223549+0.508053400802718i</v>
      </c>
      <c r="H33" s="9" t="str">
        <f t="shared" si="5"/>
        <v>0.880408635970491+0.349111792565904i</v>
      </c>
      <c r="I33" s="9">
        <f t="shared" si="6"/>
        <v>0.91494999999999993</v>
      </c>
      <c r="J33" s="9">
        <f t="shared" si="7"/>
        <v>0.94709999999999961</v>
      </c>
      <c r="K33" s="9" t="str">
        <f t="shared" si="8"/>
        <v>0.492562360861621-0.712944416741345i</v>
      </c>
      <c r="L33" s="9" t="str">
        <f t="shared" si="9"/>
        <v>-0.294076137071101-0.277414190701013i</v>
      </c>
      <c r="M33" s="9">
        <f t="shared" si="10"/>
        <v>0.4042763999999987</v>
      </c>
      <c r="N33" s="11" t="str">
        <f t="shared" si="11"/>
        <v>0.786638497932722-0.435530226040332i</v>
      </c>
      <c r="O33" s="11">
        <f t="shared" si="12"/>
        <v>0.89915888708536473</v>
      </c>
      <c r="P33" s="1">
        <f t="shared" si="13"/>
        <v>7.4354791724592695E-2</v>
      </c>
      <c r="Q33" s="1">
        <f t="shared" si="14"/>
        <v>0.80855279999999741</v>
      </c>
      <c r="R33" s="1">
        <f t="shared" si="15"/>
        <v>9.1960341643233356E-2</v>
      </c>
      <c r="S33" s="1" t="str">
        <f t="shared" si="16"/>
        <v>43.7395986364349+461.856231612977i</v>
      </c>
      <c r="T33" s="1">
        <f t="shared" si="17"/>
        <v>463.92276422764201</v>
      </c>
      <c r="U33" s="12">
        <f t="shared" si="18"/>
        <v>26.66445683438976</v>
      </c>
      <c r="V33" s="1">
        <f t="shared" si="19"/>
        <v>0.13164838827540903</v>
      </c>
      <c r="W33" s="1" t="e">
        <f t="shared" si="20"/>
        <v>#NUM!</v>
      </c>
      <c r="X33" s="1" t="e">
        <f t="shared" si="21"/>
        <v>#NUM!</v>
      </c>
      <c r="Y33" s="12" t="e">
        <f t="shared" si="22"/>
        <v>#NUM!</v>
      </c>
      <c r="Z33" s="10">
        <f t="shared" si="23"/>
        <v>4.5674907794210018</v>
      </c>
      <c r="AA33" s="1" t="str">
        <f t="shared" si="24"/>
        <v>0.819849847658876+0.0682461260873534i</v>
      </c>
      <c r="AB33" s="1" t="str">
        <f t="shared" si="25"/>
        <v>0.060558788311615-0.417357918653257i</v>
      </c>
      <c r="AC33" s="1" t="str">
        <f t="shared" si="26"/>
        <v>0.060558788311615+0.417357918653257i</v>
      </c>
      <c r="AD33" s="1">
        <f t="shared" si="27"/>
        <v>8.8511705775407568E-2</v>
      </c>
      <c r="AE33" s="1" t="str">
        <f t="shared" si="28"/>
        <v>0.684189597083111+4.71528500097235i</v>
      </c>
      <c r="AF33" s="10">
        <f t="shared" si="29"/>
        <v>0.684189597083111</v>
      </c>
      <c r="AG33" s="10">
        <f t="shared" si="30"/>
        <v>4.7152850009723499</v>
      </c>
      <c r="AH33" s="10">
        <f t="shared" si="31"/>
        <v>14.112446218712323</v>
      </c>
      <c r="AI33" s="1" t="str">
        <f t="shared" si="32"/>
        <v>0.791627249299571+0.313906970871935i</v>
      </c>
      <c r="AJ33" s="1" t="str">
        <f t="shared" si="33"/>
        <v>-0.0306967370760219-0.821960371674653i</v>
      </c>
      <c r="AK33" s="1" t="str">
        <f t="shared" si="34"/>
        <v>-0.0306967370760219+0.821960371674653i</v>
      </c>
      <c r="AL33" s="1">
        <f t="shared" si="35"/>
        <v>2.864679827540817E-2</v>
      </c>
      <c r="AM33" s="1" t="str">
        <f t="shared" si="36"/>
        <v>-1.07155908946284+28.6929228101649i</v>
      </c>
      <c r="AN33" s="10">
        <f t="shared" si="37"/>
        <v>-1.07155908946284</v>
      </c>
      <c r="AO33" s="10">
        <f t="shared" si="38"/>
        <v>28.692922810164902</v>
      </c>
    </row>
    <row r="34" spans="1:41" ht="18.75" customHeight="1">
      <c r="A34" s="1">
        <f>BFU725F_2V_5mA_S_N!B48*1000000</f>
        <v>750000000</v>
      </c>
      <c r="B34" s="14">
        <f t="shared" si="3"/>
        <v>0.75</v>
      </c>
      <c r="C34" s="2" t="str">
        <f>COMPLEX(BFU725F_2V_5mA_S_N!C48*COS(BFU725F_2V_5mA_S_N!D48*PI()/180),BFU725F_2V_5mA_S_N!C48*SIN(BFU725F_2V_5mA_S_N!D48*PI()/180))</f>
        <v>0.733778434397631-0.535669169556137i</v>
      </c>
      <c r="D34" s="2" t="str">
        <f>COMPLEX(BFU725F_2V_5mA_S_N!E48*COS(BFU725F_2V_5mA_S_N!F48*PI()/180),BFU725F_2V_5mA_S_N!E48*SIN(BFU725F_2V_5mA_S_N!F48*PI()/180))</f>
        <v>-12.0216724812181+6.34635539142934i</v>
      </c>
      <c r="E34" s="2" t="str">
        <f>COMPLEX(BFU725F_2V_5mA_S_N!G48*COS(BFU725F_2V_5mA_S_N!H48*PI()/180),BFU725F_2V_5mA_S_N!G48*SIN(BFU725F_2V_5mA_S_N!H48*PI()/180))</f>
        <v>0.0117077135072721+0.0291238521736332i</v>
      </c>
      <c r="F34" s="2" t="str">
        <f>COMPLEX(BFU725F_2V_5mA_S_N!I48*COS(BFU725F_2V_5mA_S_N!J48*PI()/180),BFU725F_2V_5mA_S_N!I48*SIN(BFU725F_2V_5mA_S_N!J48*PI()/180))</f>
        <v>0.864741621431932-0.367595518285076i</v>
      </c>
      <c r="G34" s="9" t="str">
        <f t="shared" si="4"/>
        <v>0.733778434397631+0.535669169556137i</v>
      </c>
      <c r="H34" s="9" t="str">
        <f t="shared" si="5"/>
        <v>0.864741621431932+0.367595518285076i</v>
      </c>
      <c r="I34" s="9">
        <f t="shared" si="6"/>
        <v>0.90849999999999997</v>
      </c>
      <c r="J34" s="9">
        <f t="shared" si="7"/>
        <v>0.93963000000000019</v>
      </c>
      <c r="K34" s="9" t="str">
        <f t="shared" si="8"/>
        <v>0.437619167120468-0.732949090131879i</v>
      </c>
      <c r="L34" s="9" t="str">
        <f t="shared" si="9"/>
        <v>-0.325576613549687-0.275816101484644i</v>
      </c>
      <c r="M34" s="9">
        <f t="shared" si="10"/>
        <v>0.42670206600000155</v>
      </c>
      <c r="N34" s="11" t="str">
        <f t="shared" si="11"/>
        <v>0.763195780670155-0.457132988647235i</v>
      </c>
      <c r="O34" s="11">
        <f t="shared" si="12"/>
        <v>0.88962821950648596</v>
      </c>
      <c r="P34" s="1">
        <f t="shared" si="13"/>
        <v>8.316158204228008E-2</v>
      </c>
      <c r="Q34" s="1">
        <f t="shared" si="14"/>
        <v>0.85340413200000309</v>
      </c>
      <c r="R34" s="1">
        <f t="shared" si="15"/>
        <v>9.7446894061065756E-2</v>
      </c>
      <c r="S34" s="1" t="str">
        <f t="shared" si="16"/>
        <v>44.7431154440357+430.764171699015i</v>
      </c>
      <c r="T34" s="1">
        <f t="shared" si="17"/>
        <v>433.08165280830912</v>
      </c>
      <c r="U34" s="12">
        <f t="shared" si="18"/>
        <v>26.365697855472323</v>
      </c>
      <c r="V34" s="1">
        <f t="shared" si="19"/>
        <v>0.15102934415771929</v>
      </c>
      <c r="W34" s="1" t="e">
        <f t="shared" si="20"/>
        <v>#NUM!</v>
      </c>
      <c r="X34" s="1" t="e">
        <f t="shared" si="21"/>
        <v>#NUM!</v>
      </c>
      <c r="Y34" s="12" t="e">
        <f t="shared" si="22"/>
        <v>#NUM!</v>
      </c>
      <c r="Z34" s="10">
        <f t="shared" si="23"/>
        <v>4.6651354870058999</v>
      </c>
      <c r="AA34" s="1" t="str">
        <f t="shared" si="24"/>
        <v>0.804888653484404+0.0733861213192514i</v>
      </c>
      <c r="AB34" s="1" t="str">
        <f t="shared" si="25"/>
        <v>0.059852967947528-0.440981639604327i</v>
      </c>
      <c r="AC34" s="1" t="str">
        <f t="shared" si="26"/>
        <v>0.059852967947528+0.440981639604327i</v>
      </c>
      <c r="AD34" s="1">
        <f t="shared" si="27"/>
        <v>9.1466167957720002E-2</v>
      </c>
      <c r="AE34" s="1" t="str">
        <f t="shared" si="28"/>
        <v>0.654372750973834+4.8212541254398i</v>
      </c>
      <c r="AF34" s="10">
        <f t="shared" si="29"/>
        <v>0.65437275097383396</v>
      </c>
      <c r="AG34" s="10">
        <f t="shared" si="30"/>
        <v>4.8212541254397996</v>
      </c>
      <c r="AH34" s="10">
        <f t="shared" si="31"/>
        <v>12.574514105068213</v>
      </c>
      <c r="AI34" s="1" t="str">
        <f t="shared" si="32"/>
        <v>0.769298549007641+0.327023346430516i</v>
      </c>
      <c r="AJ34" s="1" t="str">
        <f t="shared" si="33"/>
        <v>-0.03552011461001-0.862692515986653i</v>
      </c>
      <c r="AK34" s="1" t="str">
        <f t="shared" si="34"/>
        <v>-0.03552011461001+0.862692515986653i</v>
      </c>
      <c r="AL34" s="1">
        <f t="shared" si="35"/>
        <v>3.393388105771955E-2</v>
      </c>
      <c r="AM34" s="1" t="str">
        <f t="shared" si="36"/>
        <v>-1.04674483150313+25.4227482709468i</v>
      </c>
      <c r="AN34" s="10">
        <f t="shared" si="37"/>
        <v>-1.04674483150313</v>
      </c>
      <c r="AO34" s="10">
        <f t="shared" si="38"/>
        <v>25.422748270946801</v>
      </c>
    </row>
    <row r="35" spans="1:41" ht="18.75" customHeight="1">
      <c r="A35" s="1">
        <f>BFU725F_2V_5mA_S_N!B49*1000000</f>
        <v>800000000</v>
      </c>
      <c r="B35" s="14">
        <f t="shared" si="3"/>
        <v>0.8</v>
      </c>
      <c r="C35" s="2" t="str">
        <f>COMPLEX(BFU725F_2V_5mA_S_N!C49*COS(BFU725F_2V_5mA_S_N!D49*PI()/180),BFU725F_2V_5mA_S_N!C49*SIN(BFU725F_2V_5mA_S_N!D49*PI()/180))</f>
        <v>0.708400117568512-0.561269733220061i</v>
      </c>
      <c r="D35" s="2" t="str">
        <f>COMPLEX(BFU725F_2V_5mA_S_N!E49*COS(BFU725F_2V_5mA_S_N!F49*PI()/180),BFU725F_2V_5mA_S_N!E49*SIN(BFU725F_2V_5mA_S_N!F49*PI()/180))</f>
        <v>-11.7428339798368+6.66001877790065i</v>
      </c>
      <c r="E35" s="2" t="str">
        <f>COMPLEX(BFU725F_2V_5mA_S_N!G49*COS(BFU725F_2V_5mA_S_N!H49*PI()/180),BFU725F_2V_5mA_S_N!G49*SIN(BFU725F_2V_5mA_S_N!H49*PI()/180))</f>
        <v>0.0131244162426849+0.0304892002894263i</v>
      </c>
      <c r="F35" s="2" t="str">
        <f>COMPLEX(BFU725F_2V_5mA_S_N!I49*COS(BFU725F_2V_5mA_S_N!J49*PI()/180),BFU725F_2V_5mA_S_N!I49*SIN(BFU725F_2V_5mA_S_N!J49*PI()/180))</f>
        <v>0.848850466565833-0.386306807875511i</v>
      </c>
      <c r="G35" s="9" t="str">
        <f t="shared" si="4"/>
        <v>0.708400117568512+0.561269733220061i</v>
      </c>
      <c r="H35" s="9" t="str">
        <f t="shared" si="5"/>
        <v>0.848850466565833+0.386306807875511i</v>
      </c>
      <c r="I35" s="9">
        <f t="shared" si="6"/>
        <v>0.90380000000000005</v>
      </c>
      <c r="J35" s="9">
        <f t="shared" si="7"/>
        <v>0.93261999999999967</v>
      </c>
      <c r="K35" s="9" t="str">
        <f t="shared" si="8"/>
        <v>0.384503451315941-0.750093863029658i</v>
      </c>
      <c r="L35" s="9" t="str">
        <f t="shared" si="9"/>
        <v>-0.357176487470875-0.270620758551459i</v>
      </c>
      <c r="M35" s="9">
        <f t="shared" si="10"/>
        <v>0.4481189999999991</v>
      </c>
      <c r="N35" s="11" t="str">
        <f t="shared" si="11"/>
        <v>0.741679938786816-0.479473104478199i</v>
      </c>
      <c r="O35" s="11">
        <f t="shared" si="12"/>
        <v>0.88316679597728143</v>
      </c>
      <c r="P35" s="1">
        <f t="shared" si="13"/>
        <v>9.334908511677753E-2</v>
      </c>
      <c r="Q35" s="1">
        <f t="shared" si="14"/>
        <v>0.8962379999999982</v>
      </c>
      <c r="R35" s="1">
        <f t="shared" si="15"/>
        <v>0.10415658019050489</v>
      </c>
      <c r="S35" s="1" t="str">
        <f t="shared" si="16"/>
        <v>44.4172772489337+404.267238819417i</v>
      </c>
      <c r="T35" s="1">
        <f t="shared" si="17"/>
        <v>406.70000602518337</v>
      </c>
      <c r="U35" s="12">
        <f t="shared" si="18"/>
        <v>26.09274178838578</v>
      </c>
      <c r="V35" s="1">
        <f t="shared" si="19"/>
        <v>0.1670907860832237</v>
      </c>
      <c r="W35" s="1" t="e">
        <f t="shared" si="20"/>
        <v>#NUM!</v>
      </c>
      <c r="X35" s="1" t="e">
        <f t="shared" si="21"/>
        <v>#NUM!</v>
      </c>
      <c r="Y35" s="12" t="e">
        <f t="shared" si="22"/>
        <v>#NUM!</v>
      </c>
      <c r="Z35" s="10">
        <f t="shared" si="23"/>
        <v>4.9903852081361135</v>
      </c>
      <c r="AA35" s="1" t="str">
        <f t="shared" si="24"/>
        <v>0.79451989727146+0.0766236977942518i</v>
      </c>
      <c r="AB35" s="1" t="str">
        <f t="shared" si="25"/>
        <v>0.054330569294373-0.462930505669763i</v>
      </c>
      <c r="AC35" s="1" t="str">
        <f t="shared" si="26"/>
        <v>0.054330569294373+0.462930505669763i</v>
      </c>
      <c r="AD35" s="1">
        <f t="shared" si="27"/>
        <v>8.9796474883222399E-2</v>
      </c>
      <c r="AE35" s="1" t="str">
        <f t="shared" si="28"/>
        <v>0.605041226451576+5.15533049901781i</v>
      </c>
      <c r="AF35" s="10">
        <f t="shared" si="29"/>
        <v>0.60504122645157599</v>
      </c>
      <c r="AG35" s="10">
        <f t="shared" si="30"/>
        <v>5.1553304990178104</v>
      </c>
      <c r="AH35" s="10">
        <f t="shared" si="31"/>
        <v>12.153747313311968</v>
      </c>
      <c r="AI35" s="1" t="str">
        <f t="shared" si="32"/>
        <v>0.749676546820767+0.341173345775626i</v>
      </c>
      <c r="AJ35" s="1" t="str">
        <f t="shared" si="33"/>
        <v>-0.0412764292522551-0.902443078995687i</v>
      </c>
      <c r="AK35" s="1" t="str">
        <f t="shared" si="34"/>
        <v>-0.0412764292522551+0.902443078995687i</v>
      </c>
      <c r="AL35" s="1">
        <f t="shared" si="35"/>
        <v>3.6870850483223028E-2</v>
      </c>
      <c r="AM35" s="1" t="str">
        <f t="shared" si="36"/>
        <v>-1.11948676830866+24.4757868931262i</v>
      </c>
      <c r="AN35" s="10">
        <f t="shared" si="37"/>
        <v>-1.11948676830866</v>
      </c>
      <c r="AO35" s="10">
        <f t="shared" si="38"/>
        <v>24.475786893126202</v>
      </c>
    </row>
    <row r="36" spans="1:41" ht="18.75" customHeight="1">
      <c r="A36" s="1">
        <f>BFU725F_2V_5mA_S_N!B50*1000000</f>
        <v>850000000</v>
      </c>
      <c r="B36" s="14">
        <f t="shared" si="3"/>
        <v>0.85</v>
      </c>
      <c r="C36" s="2" t="str">
        <f>COMPLEX(BFU725F_2V_5mA_S_N!C50*COS(BFU725F_2V_5mA_S_N!D50*PI()/180),BFU725F_2V_5mA_S_N!C50*SIN(BFU725F_2V_5mA_S_N!D50*PI()/180))</f>
        <v>0.681087806821368-0.583350578125417i</v>
      </c>
      <c r="D36" s="2" t="str">
        <f>COMPLEX(BFU725F_2V_5mA_S_N!E50*COS(BFU725F_2V_5mA_S_N!F50*PI()/180),BFU725F_2V_5mA_S_N!E50*SIN(BFU725F_2V_5mA_S_N!F50*PI()/180))</f>
        <v>-11.4151266642634+6.95688919265088i</v>
      </c>
      <c r="E36" s="2" t="str">
        <f>COMPLEX(BFU725F_2V_5mA_S_N!G50*COS(BFU725F_2V_5mA_S_N!H50*PI()/180),BFU725F_2V_5mA_S_N!G50*SIN(BFU725F_2V_5mA_S_N!H50*PI()/180))</f>
        <v>0.0145788248802942+0.031769637865574i</v>
      </c>
      <c r="F36" s="2" t="str">
        <f>COMPLEX(BFU725F_2V_5mA_S_N!I50*COS(BFU725F_2V_5mA_S_N!J50*PI()/180),BFU725F_2V_5mA_S_N!I50*SIN(BFU725F_2V_5mA_S_N!J50*PI()/180))</f>
        <v>0.832249926184367-0.403759904852023i</v>
      </c>
      <c r="G36" s="9" t="str">
        <f t="shared" si="4"/>
        <v>0.681087806821368+0.583350578125417i</v>
      </c>
      <c r="H36" s="9" t="str">
        <f t="shared" si="5"/>
        <v>0.832249926184367+0.403759904852023i</v>
      </c>
      <c r="I36" s="9">
        <f t="shared" si="6"/>
        <v>0.89675999999999967</v>
      </c>
      <c r="J36" s="9">
        <f t="shared" si="7"/>
        <v>0.9250199999999994</v>
      </c>
      <c r="K36" s="9" t="str">
        <f t="shared" si="8"/>
        <v>0.331301703032865-0.760489423662555i</v>
      </c>
      <c r="L36" s="9" t="str">
        <f t="shared" si="9"/>
        <v>-0.387436982946117-0.261231171062037i</v>
      </c>
      <c r="M36" s="9">
        <f t="shared" si="10"/>
        <v>0.46727843999999941</v>
      </c>
      <c r="N36" s="11" t="str">
        <f t="shared" si="11"/>
        <v>0.718738685978982-0.499258252600518i</v>
      </c>
      <c r="O36" s="11">
        <f t="shared" si="12"/>
        <v>0.87512519190828708</v>
      </c>
      <c r="P36" s="1">
        <f t="shared" si="13"/>
        <v>0.10600360351251792</v>
      </c>
      <c r="Q36" s="1">
        <f t="shared" si="14"/>
        <v>0.93455687999999881</v>
      </c>
      <c r="R36" s="1">
        <f t="shared" si="15"/>
        <v>0.11342659369488356</v>
      </c>
      <c r="S36" s="1" t="str">
        <f t="shared" si="16"/>
        <v>44.685212758698+379.814985832327i</v>
      </c>
      <c r="T36" s="1">
        <f t="shared" si="17"/>
        <v>382.43455871835232</v>
      </c>
      <c r="U36" s="12">
        <f t="shared" si="18"/>
        <v>25.825571304203084</v>
      </c>
      <c r="V36" s="1">
        <f t="shared" si="19"/>
        <v>0.18267239568748417</v>
      </c>
      <c r="W36" s="1" t="e">
        <f t="shared" si="20"/>
        <v>#NUM!</v>
      </c>
      <c r="X36" s="1" t="e">
        <f t="shared" si="21"/>
        <v>#NUM!</v>
      </c>
      <c r="Y36" s="12" t="e">
        <f t="shared" si="22"/>
        <v>#NUM!</v>
      </c>
      <c r="Z36" s="10">
        <f t="shared" si="23"/>
        <v>5.2025091411386972</v>
      </c>
      <c r="AA36" s="1" t="str">
        <f t="shared" si="24"/>
        <v>0.780766745599494+0.0792379196857864i</v>
      </c>
      <c r="AB36" s="1" t="str">
        <f t="shared" si="25"/>
        <v>0.051483180584873-0.482997824537809i</v>
      </c>
      <c r="AC36" s="1" t="str">
        <f t="shared" si="26"/>
        <v>0.051483180584873+0.482997824537809i</v>
      </c>
      <c r="AD36" s="1">
        <f t="shared" si="27"/>
        <v>8.9817898887482595E-2</v>
      </c>
      <c r="AE36" s="1" t="str">
        <f t="shared" si="28"/>
        <v>0.573195111693354+5.37752308304243i</v>
      </c>
      <c r="AF36" s="10">
        <f t="shared" si="29"/>
        <v>0.57319511169335402</v>
      </c>
      <c r="AG36" s="10">
        <f t="shared" si="30"/>
        <v>5.3775230830424299</v>
      </c>
      <c r="AH36" s="10">
        <f t="shared" si="31"/>
        <v>12.189534404914605</v>
      </c>
      <c r="AI36" s="1" t="str">
        <f t="shared" si="32"/>
        <v>0.728322876367752+0.353340464218498i</v>
      </c>
      <c r="AJ36" s="1" t="str">
        <f t="shared" si="33"/>
        <v>-0.0472350695463839-0.936691042343915i</v>
      </c>
      <c r="AK36" s="1" t="str">
        <f t="shared" si="34"/>
        <v>-0.0472350695463839+0.936691042343915i</v>
      </c>
      <c r="AL36" s="1">
        <f t="shared" si="35"/>
        <v>3.8334396087483125E-2</v>
      </c>
      <c r="AM36" s="1" t="str">
        <f t="shared" si="36"/>
        <v>-1.23218504443342+24.4347410666465i</v>
      </c>
      <c r="AN36" s="10">
        <f t="shared" si="37"/>
        <v>-1.2321850444334199</v>
      </c>
      <c r="AO36" s="10">
        <f t="shared" si="38"/>
        <v>24.434741066646499</v>
      </c>
    </row>
    <row r="37" spans="1:41" ht="18.75" customHeight="1">
      <c r="A37" s="1">
        <f>BFU725F_2V_5mA_S_N!B51*1000000</f>
        <v>900000000</v>
      </c>
      <c r="B37" s="14">
        <f t="shared" si="3"/>
        <v>0.9</v>
      </c>
      <c r="C37" s="2" t="str">
        <f>COMPLEX(BFU725F_2V_5mA_S_N!C51*COS(BFU725F_2V_5mA_S_N!D51*PI()/180),BFU725F_2V_5mA_S_N!C51*SIN(BFU725F_2V_5mA_S_N!D51*PI()/180))</f>
        <v>0.653194302919553-0.607410638311052i</v>
      </c>
      <c r="D37" s="2" t="str">
        <f>COMPLEX(BFU725F_2V_5mA_S_N!E51*COS(BFU725F_2V_5mA_S_N!F51*PI()/180),BFU725F_2V_5mA_S_N!E51*SIN(BFU725F_2V_5mA_S_N!F51*PI()/180))</f>
        <v>-11.1215838620877+7.23901045713786i</v>
      </c>
      <c r="E37" s="2" t="str">
        <f>COMPLEX(BFU725F_2V_5mA_S_N!G51*COS(BFU725F_2V_5mA_S_N!H51*PI()/180),BFU725F_2V_5mA_S_N!G51*SIN(BFU725F_2V_5mA_S_N!H51*PI()/180))</f>
        <v>0.0161023129652555+0.0330878878317877i</v>
      </c>
      <c r="F37" s="2" t="str">
        <f>COMPLEX(BFU725F_2V_5mA_S_N!I51*COS(BFU725F_2V_5mA_S_N!J51*PI()/180),BFU725F_2V_5mA_S_N!I51*SIN(BFU725F_2V_5mA_S_N!J51*PI()/180))</f>
        <v>0.815097641113455-0.42034300928085i</v>
      </c>
      <c r="G37" s="9" t="str">
        <f t="shared" si="4"/>
        <v>0.653194302919553+0.607410638311052i</v>
      </c>
      <c r="H37" s="9" t="str">
        <f t="shared" si="5"/>
        <v>0.815097641113455+0.42034300928085i</v>
      </c>
      <c r="I37" s="9">
        <f t="shared" si="6"/>
        <v>0.89197000000000026</v>
      </c>
      <c r="J37" s="9">
        <f t="shared" si="7"/>
        <v>0.91709999999999969</v>
      </c>
      <c r="K37" s="9" t="str">
        <f t="shared" si="8"/>
        <v>0.277096319921606-0.769664637408868i</v>
      </c>
      <c r="L37" s="9" t="str">
        <f t="shared" si="9"/>
        <v>-0.418606790035587-0.251424907400987i</v>
      </c>
      <c r="M37" s="9">
        <f t="shared" si="10"/>
        <v>0.48830946000000131</v>
      </c>
      <c r="N37" s="11" t="str">
        <f t="shared" si="11"/>
        <v>0.695703109957193-0.518239730007881i</v>
      </c>
      <c r="O37" s="11">
        <f t="shared" si="12"/>
        <v>0.86751094227263303</v>
      </c>
      <c r="P37" s="1">
        <f t="shared" si="13"/>
        <v>0.11589234406275184</v>
      </c>
      <c r="Q37" s="1">
        <f t="shared" si="14"/>
        <v>0.97661892000000261</v>
      </c>
      <c r="R37" s="1">
        <f t="shared" si="15"/>
        <v>0.11866690444902657</v>
      </c>
      <c r="S37" s="1" t="str">
        <f t="shared" si="16"/>
        <v>44.6353025610234+357.844403167044i</v>
      </c>
      <c r="T37" s="1">
        <f t="shared" si="17"/>
        <v>360.61742486004749</v>
      </c>
      <c r="U37" s="12">
        <f t="shared" si="18"/>
        <v>25.570467077932996</v>
      </c>
      <c r="V37" s="1">
        <f t="shared" si="19"/>
        <v>0.20196283593724929</v>
      </c>
      <c r="W37" s="1" t="e">
        <f t="shared" si="20"/>
        <v>#NUM!</v>
      </c>
      <c r="X37" s="1" t="e">
        <f t="shared" si="21"/>
        <v>#NUM!</v>
      </c>
      <c r="Y37" s="12" t="e">
        <f t="shared" si="22"/>
        <v>#NUM!</v>
      </c>
      <c r="Z37" s="10">
        <f t="shared" si="23"/>
        <v>5.517797147699639</v>
      </c>
      <c r="AA37" s="1" t="str">
        <f t="shared" si="24"/>
        <v>0.769213633149688+0.0840662309063673i</v>
      </c>
      <c r="AB37" s="1" t="str">
        <f t="shared" si="25"/>
        <v>0.0458840079637669-0.504409240187217i</v>
      </c>
      <c r="AC37" s="1" t="str">
        <f t="shared" si="26"/>
        <v>0.0458840079637669+0.504409240187217i</v>
      </c>
      <c r="AD37" s="1">
        <f t="shared" si="27"/>
        <v>8.8497175037247744E-2</v>
      </c>
      <c r="AE37" s="1" t="str">
        <f t="shared" si="28"/>
        <v>0.518479916951639+5.69972137500339i</v>
      </c>
      <c r="AF37" s="10">
        <f t="shared" si="29"/>
        <v>0.51847991695163897</v>
      </c>
      <c r="AG37" s="10">
        <f t="shared" si="30"/>
        <v>5.6997213750033904</v>
      </c>
      <c r="AH37" s="10">
        <f t="shared" si="31"/>
        <v>11.346733342991076</v>
      </c>
      <c r="AI37" s="1" t="str">
        <f t="shared" si="32"/>
        <v>0.707106122686534+0.364652160058944i</v>
      </c>
      <c r="AJ37" s="1" t="str">
        <f t="shared" si="33"/>
        <v>-0.053911819766981-0.972062798369996i</v>
      </c>
      <c r="AK37" s="1" t="str">
        <f t="shared" si="34"/>
        <v>-0.053911819766981+0.972062798369996i</v>
      </c>
      <c r="AL37" s="1">
        <f t="shared" si="35"/>
        <v>4.3035245937248723E-2</v>
      </c>
      <c r="AM37" s="1" t="str">
        <f t="shared" si="36"/>
        <v>-1.25273641622943+22.5875971474032i</v>
      </c>
      <c r="AN37" s="10">
        <f t="shared" si="37"/>
        <v>-1.2527364162294301</v>
      </c>
      <c r="AO37" s="10">
        <f t="shared" si="38"/>
        <v>22.587597147403201</v>
      </c>
    </row>
    <row r="38" spans="1:41" ht="18.75" customHeight="1">
      <c r="A38" s="1">
        <f>BFU725F_2V_5mA_S_N!B52*1000000</f>
        <v>950000000</v>
      </c>
      <c r="B38" s="14">
        <f t="shared" si="3"/>
        <v>0.95</v>
      </c>
      <c r="C38" s="2" t="str">
        <f>COMPLEX(BFU725F_2V_5mA_S_N!C52*COS(BFU725F_2V_5mA_S_N!D52*PI()/180),BFU725F_2V_5mA_S_N!C52*SIN(BFU725F_2V_5mA_S_N!D52*PI()/180))</f>
        <v>0.623859494132905-0.627572578735111i</v>
      </c>
      <c r="D38" s="2" t="str">
        <f>COMPLEX(BFU725F_2V_5mA_S_N!E52*COS(BFU725F_2V_5mA_S_N!F52*PI()/180),BFU725F_2V_5mA_S_N!E52*SIN(BFU725F_2V_5mA_S_N!F52*PI()/180))</f>
        <v>-10.7949817020778+7.49712071743584i</v>
      </c>
      <c r="E38" s="2" t="str">
        <f>COMPLEX(BFU725F_2V_5mA_S_N!G52*COS(BFU725F_2V_5mA_S_N!H52*PI()/180),BFU725F_2V_5mA_S_N!G52*SIN(BFU725F_2V_5mA_S_N!H52*PI()/180))</f>
        <v>0.0176442500582815+0.0341704739340975i</v>
      </c>
      <c r="F38" s="2" t="str">
        <f>COMPLEX(BFU725F_2V_5mA_S_N!I52*COS(BFU725F_2V_5mA_S_N!J52*PI()/180),BFU725F_2V_5mA_S_N!I52*SIN(BFU725F_2V_5mA_S_N!J52*PI()/180))</f>
        <v>0.797405158920956-0.436024060604739i</v>
      </c>
      <c r="G38" s="9" t="str">
        <f t="shared" si="4"/>
        <v>0.623859494132905+0.627572578735111i</v>
      </c>
      <c r="H38" s="9" t="str">
        <f t="shared" si="5"/>
        <v>0.797405158920956+0.436024060604739i</v>
      </c>
      <c r="I38" s="9">
        <f t="shared" si="6"/>
        <v>0.8849000000000008</v>
      </c>
      <c r="J38" s="9">
        <f t="shared" si="7"/>
        <v>0.90883000000000014</v>
      </c>
      <c r="K38" s="9" t="str">
        <f t="shared" si="8"/>
        <v>0.223832034959126-0.772447361759353i</v>
      </c>
      <c r="L38" s="9" t="str">
        <f t="shared" si="9"/>
        <v>-0.446649524581958-0.236588568214348i</v>
      </c>
      <c r="M38" s="9">
        <f t="shared" si="10"/>
        <v>0.50544035100000106</v>
      </c>
      <c r="N38" s="11" t="str">
        <f t="shared" si="11"/>
        <v>0.670481559541084-0.535858793545005i</v>
      </c>
      <c r="O38" s="11">
        <f t="shared" si="12"/>
        <v>0.85830657011591871</v>
      </c>
      <c r="P38" s="1">
        <f t="shared" si="13"/>
        <v>0.12767018940415076</v>
      </c>
      <c r="Q38" s="1">
        <f t="shared" si="14"/>
        <v>1.0108807020000021</v>
      </c>
      <c r="R38" s="1">
        <f t="shared" si="15"/>
        <v>0.12629600026151305</v>
      </c>
      <c r="S38" s="1" t="str">
        <f t="shared" si="16"/>
        <v>44.4309936900591+338.857848077106i</v>
      </c>
      <c r="T38" s="1">
        <f t="shared" si="17"/>
        <v>341.75832748264247</v>
      </c>
      <c r="U38" s="12">
        <f t="shared" si="18"/>
        <v>25.337191056413157</v>
      </c>
      <c r="V38" s="1">
        <f t="shared" si="19"/>
        <v>0.22038587279584876</v>
      </c>
      <c r="W38" s="1" t="e">
        <f t="shared" si="20"/>
        <v>#NUM!</v>
      </c>
      <c r="X38" s="1" t="e">
        <f t="shared" si="21"/>
        <v>#NUM!</v>
      </c>
      <c r="Y38" s="12" t="e">
        <f t="shared" si="22"/>
        <v>#NUM!</v>
      </c>
      <c r="Z38" s="10">
        <f t="shared" si="23"/>
        <v>5.6611800795548417</v>
      </c>
      <c r="AA38" s="1" t="str">
        <f t="shared" si="24"/>
        <v>0.754576571463666+0.0864752454478813i</v>
      </c>
      <c r="AB38" s="1" t="str">
        <f t="shared" si="25"/>
        <v>0.04282858745729-0.52249930605262i</v>
      </c>
      <c r="AC38" s="1" t="str">
        <f t="shared" si="26"/>
        <v>0.04282858745729+0.52249930605262i</v>
      </c>
      <c r="AD38" s="1">
        <f t="shared" si="27"/>
        <v>8.9281800595847782E-2</v>
      </c>
      <c r="AE38" s="1" t="str">
        <f t="shared" si="28"/>
        <v>0.479701206421254+5.85224875131965i</v>
      </c>
      <c r="AF38" s="10">
        <f t="shared" si="29"/>
        <v>0.47970120642125402</v>
      </c>
      <c r="AG38" s="10">
        <f t="shared" si="30"/>
        <v>5.8522487513196504</v>
      </c>
      <c r="AH38" s="10">
        <f t="shared" si="31"/>
        <v>10.903017321560496</v>
      </c>
      <c r="AI38" s="1" t="str">
        <f t="shared" si="32"/>
        <v>0.684418086946185+0.374242315945669i</v>
      </c>
      <c r="AJ38" s="1" t="str">
        <f t="shared" si="33"/>
        <v>-0.06055859281328-1.00181489468078i</v>
      </c>
      <c r="AK38" s="1" t="str">
        <f t="shared" si="34"/>
        <v>-0.06055859281328+1.00181489468078i</v>
      </c>
      <c r="AL38" s="1">
        <f t="shared" si="35"/>
        <v>4.6357841695849E-2</v>
      </c>
      <c r="AM38" s="1" t="str">
        <f t="shared" si="36"/>
        <v>-1.30632899630231+21.6104731806461i</v>
      </c>
      <c r="AN38" s="10">
        <f t="shared" si="37"/>
        <v>-1.3063289963023099</v>
      </c>
      <c r="AO38" s="10">
        <f t="shared" si="38"/>
        <v>21.6104731806461</v>
      </c>
    </row>
    <row r="39" spans="1:41" ht="18.75" customHeight="1">
      <c r="A39" s="1">
        <f>BFU725F_2V_5mA_S_N!B53*1000000</f>
        <v>1000000000</v>
      </c>
      <c r="B39" s="14">
        <f t="shared" si="3"/>
        <v>1</v>
      </c>
      <c r="C39" s="2" t="str">
        <f>COMPLEX(BFU725F_2V_5mA_S_N!C53*COS(BFU725F_2V_5mA_S_N!D53*PI()/180),BFU725F_2V_5mA_S_N!C53*SIN(BFU725F_2V_5mA_S_N!D53*PI()/180))</f>
        <v>0.595080126167515-0.646918127385881i</v>
      </c>
      <c r="D39" s="2" t="str">
        <f>COMPLEX(BFU725F_2V_5mA_S_N!E53*COS(BFU725F_2V_5mA_S_N!F53*PI()/180),BFU725F_2V_5mA_S_N!E53*SIN(BFU725F_2V_5mA_S_N!F53*PI()/180))</f>
        <v>-10.4974249051158+7.73936911908547i</v>
      </c>
      <c r="E39" s="2" t="str">
        <f>COMPLEX(BFU725F_2V_5mA_S_N!G53*COS(BFU725F_2V_5mA_S_N!H53*PI()/180),BFU725F_2V_5mA_S_N!G53*SIN(BFU725F_2V_5mA_S_N!H53*PI()/180))</f>
        <v>0.0192216416988606+0.0352111054413324i</v>
      </c>
      <c r="F39" s="2" t="str">
        <f>COMPLEX(BFU725F_2V_5mA_S_N!I53*COS(BFU725F_2V_5mA_S_N!J53*PI()/180),BFU725F_2V_5mA_S_N!I53*SIN(BFU725F_2V_5mA_S_N!J53*PI()/180))</f>
        <v>0.780052900611838-0.450908496534561i</v>
      </c>
      <c r="G39" s="9" t="str">
        <f t="shared" si="4"/>
        <v>0.595080126167515+0.646918127385881i</v>
      </c>
      <c r="H39" s="9" t="str">
        <f t="shared" si="5"/>
        <v>0.780052900611838+0.450908496534561i</v>
      </c>
      <c r="I39" s="9">
        <f t="shared" si="6"/>
        <v>0.87899000000000027</v>
      </c>
      <c r="J39" s="9">
        <f t="shared" si="7"/>
        <v>0.90100000000000013</v>
      </c>
      <c r="K39" s="9" t="str">
        <f t="shared" si="8"/>
        <v>0.172493098312907-0.772957046733526i</v>
      </c>
      <c r="L39" s="9" t="str">
        <f t="shared" si="9"/>
        <v>-0.474289482388342-0.220862555014214i</v>
      </c>
      <c r="M39" s="9">
        <f t="shared" si="10"/>
        <v>0.52319287199999975</v>
      </c>
      <c r="N39" s="11" t="str">
        <f t="shared" si="11"/>
        <v>0.646782580701249-0.552094491719312i</v>
      </c>
      <c r="O39" s="11">
        <f t="shared" si="12"/>
        <v>0.85037405562809421</v>
      </c>
      <c r="P39" s="1">
        <f t="shared" si="13"/>
        <v>0.13871161438537227</v>
      </c>
      <c r="Q39" s="1">
        <f t="shared" si="14"/>
        <v>1.0463857439999995</v>
      </c>
      <c r="R39" s="1">
        <f t="shared" si="15"/>
        <v>0.13256259957740052</v>
      </c>
      <c r="S39" s="1" t="str">
        <f t="shared" si="16"/>
        <v>43.9534514671378+322.122303701698i</v>
      </c>
      <c r="T39" s="1">
        <f t="shared" si="17"/>
        <v>325.10718915145969</v>
      </c>
      <c r="U39" s="12">
        <f t="shared" si="18"/>
        <v>25.120265732312461</v>
      </c>
      <c r="V39" s="1">
        <f t="shared" si="19"/>
        <v>0.23768638561462718</v>
      </c>
      <c r="W39" s="1" t="e">
        <f t="shared" si="20"/>
        <v>#NUM!</v>
      </c>
      <c r="X39" s="1" t="e">
        <f t="shared" si="21"/>
        <v>#NUM!</v>
      </c>
      <c r="Y39" s="12" t="e">
        <f t="shared" si="22"/>
        <v>#NUM!</v>
      </c>
      <c r="Z39" s="10">
        <f t="shared" si="23"/>
        <v>5.9007847007360272</v>
      </c>
      <c r="AA39" s="1" t="str">
        <f t="shared" si="24"/>
        <v>0.742047394449767+0.0898749161443412i</v>
      </c>
      <c r="AB39" s="1" t="str">
        <f t="shared" si="25"/>
        <v>0.038005506162071-0.540783412678902i</v>
      </c>
      <c r="AC39" s="1" t="str">
        <f t="shared" si="26"/>
        <v>0.038005506162071+0.540783412678902i</v>
      </c>
      <c r="AD39" s="1">
        <f t="shared" si="27"/>
        <v>8.8664965514627214E-2</v>
      </c>
      <c r="AE39" s="1" t="str">
        <f t="shared" si="28"/>
        <v>0.428641752032274+6.09917806362523i</v>
      </c>
      <c r="AF39" s="10">
        <f t="shared" si="29"/>
        <v>0.428641752032274</v>
      </c>
      <c r="AG39" s="10">
        <f t="shared" si="30"/>
        <v>6.0991780636252297</v>
      </c>
      <c r="AH39" s="10">
        <f t="shared" si="31"/>
        <v>10.572247159594426</v>
      </c>
      <c r="AI39" s="1" t="str">
        <f t="shared" si="32"/>
        <v>0.663336748697747+0.383440886915261i</v>
      </c>
      <c r="AJ39" s="1" t="str">
        <f t="shared" si="33"/>
        <v>-0.0682566225302319-1.03035901430114i</v>
      </c>
      <c r="AK39" s="1" t="str">
        <f t="shared" si="34"/>
        <v>-0.0682566225302319+1.03035901430114i</v>
      </c>
      <c r="AL39" s="1">
        <f t="shared" si="35"/>
        <v>4.948738561462751E-2</v>
      </c>
      <c r="AM39" s="1" t="str">
        <f t="shared" si="36"/>
        <v>-1.37927315582532+20.8206394721443i</v>
      </c>
      <c r="AN39" s="10">
        <f t="shared" si="37"/>
        <v>-1.37927315582532</v>
      </c>
      <c r="AO39" s="10">
        <f t="shared" si="38"/>
        <v>20.8206394721443</v>
      </c>
    </row>
    <row r="40" spans="1:41" ht="18.75" customHeight="1">
      <c r="A40" s="1">
        <f>BFU725F_2V_5mA_S_N!B54*1000000</f>
        <v>1050000000</v>
      </c>
      <c r="B40" s="14">
        <f t="shared" si="3"/>
        <v>1.05</v>
      </c>
      <c r="C40" s="2" t="str">
        <f>COMPLEX(BFU725F_2V_5mA_S_N!C54*COS(BFU725F_2V_5mA_S_N!D54*PI()/180),BFU725F_2V_5mA_S_N!C54*SIN(BFU725F_2V_5mA_S_N!D54*PI()/180))</f>
        <v>0.566760322816785-0.663591078059835i</v>
      </c>
      <c r="D40" s="2" t="str">
        <f>COMPLEX(BFU725F_2V_5mA_S_N!E54*COS(BFU725F_2V_5mA_S_N!F54*PI()/180),BFU725F_2V_5mA_S_N!E54*SIN(BFU725F_2V_5mA_S_N!F54*PI()/180))</f>
        <v>-10.1861996837372+7.96405901554171i</v>
      </c>
      <c r="E40" s="2" t="str">
        <f>COMPLEX(BFU725F_2V_5mA_S_N!G54*COS(BFU725F_2V_5mA_S_N!H54*PI()/180),BFU725F_2V_5mA_S_N!G54*SIN(BFU725F_2V_5mA_S_N!H54*PI()/180))</f>
        <v>0.0207734529932432+0.0362138461329022i</v>
      </c>
      <c r="F40" s="2" t="str">
        <f>COMPLEX(BFU725F_2V_5mA_S_N!I54*COS(BFU725F_2V_5mA_S_N!J54*PI()/180),BFU725F_2V_5mA_S_N!I54*SIN(BFU725F_2V_5mA_S_N!J54*PI()/180))</f>
        <v>0.761777015552284-0.464990676225078i</v>
      </c>
      <c r="G40" s="9" t="str">
        <f t="shared" si="4"/>
        <v>0.566760322816785+0.663591078059835i</v>
      </c>
      <c r="H40" s="9" t="str">
        <f t="shared" si="5"/>
        <v>0.761777015552284+0.464990676225078i</v>
      </c>
      <c r="I40" s="9">
        <f t="shared" si="6"/>
        <v>0.87268000000000023</v>
      </c>
      <c r="J40" s="9">
        <f t="shared" si="7"/>
        <v>0.89248000000000016</v>
      </c>
      <c r="K40" s="9" t="str">
        <f t="shared" si="8"/>
        <v>0.123181323124848-0.769046696755664i</v>
      </c>
      <c r="L40" s="9" t="str">
        <f t="shared" si="9"/>
        <v>-0.500011748092084-0.203440462431106i</v>
      </c>
      <c r="M40" s="9">
        <f t="shared" si="10"/>
        <v>0.53981456999999911</v>
      </c>
      <c r="N40" s="11" t="str">
        <f t="shared" si="11"/>
        <v>0.623193071216932-0.565606234324558i</v>
      </c>
      <c r="O40" s="11">
        <f t="shared" si="12"/>
        <v>0.84159373590800868</v>
      </c>
      <c r="P40" s="1">
        <f t="shared" si="13"/>
        <v>0.15018908351959837</v>
      </c>
      <c r="Q40" s="1">
        <f t="shared" si="14"/>
        <v>1.0796291399999982</v>
      </c>
      <c r="R40" s="1">
        <f t="shared" si="15"/>
        <v>0.13911173564618551</v>
      </c>
      <c r="S40" s="1" t="str">
        <f t="shared" si="16"/>
        <v>44.0663183137664+306.557034430185i</v>
      </c>
      <c r="T40" s="1">
        <f t="shared" si="17"/>
        <v>309.70801695848922</v>
      </c>
      <c r="U40" s="12">
        <f t="shared" si="18"/>
        <v>24.909524474483916</v>
      </c>
      <c r="V40" s="1">
        <f t="shared" si="19"/>
        <v>0.25676981568040114</v>
      </c>
      <c r="W40" s="1" t="e">
        <f t="shared" si="20"/>
        <v>#NUM!</v>
      </c>
      <c r="X40" s="1" t="e">
        <f t="shared" si="21"/>
        <v>#NUM!</v>
      </c>
      <c r="Y40" s="12" t="e">
        <f t="shared" si="22"/>
        <v>#NUM!</v>
      </c>
      <c r="Z40" s="10">
        <f t="shared" si="23"/>
        <v>6.1175351625607997</v>
      </c>
      <c r="AA40" s="1" t="str">
        <f t="shared" si="24"/>
        <v>0.728532357012889+0.0929821900152907i</v>
      </c>
      <c r="AB40" s="1" t="str">
        <f t="shared" si="25"/>
        <v>0.0332446585393951-0.557972866240369i</v>
      </c>
      <c r="AC40" s="1" t="str">
        <f t="shared" si="26"/>
        <v>0.0332446585393951+0.557972866240369i</v>
      </c>
      <c r="AD40" s="1">
        <f t="shared" si="27"/>
        <v>8.8240534080401223E-2</v>
      </c>
      <c r="AE40" s="1" t="str">
        <f t="shared" si="28"/>
        <v>0.376750422987058+6.32331696600982i</v>
      </c>
      <c r="AF40" s="10">
        <f t="shared" si="29"/>
        <v>0.37675042298705802</v>
      </c>
      <c r="AG40" s="10">
        <f t="shared" si="30"/>
        <v>6.3233169660098199</v>
      </c>
      <c r="AH40" s="10">
        <f t="shared" si="31"/>
        <v>10.12968402554335</v>
      </c>
      <c r="AI40" s="1" t="str">
        <f t="shared" si="32"/>
        <v>0.6411067644475+0.391333240366655i</v>
      </c>
      <c r="AJ40" s="1" t="str">
        <f t="shared" si="33"/>
        <v>-0.074346441630715-1.05492431842649i</v>
      </c>
      <c r="AK40" s="1" t="str">
        <f t="shared" si="34"/>
        <v>-0.074346441630715+1.05492431842649i</v>
      </c>
      <c r="AL40" s="1">
        <f t="shared" si="35"/>
        <v>5.3290366080401386E-2</v>
      </c>
      <c r="AM40" s="1" t="str">
        <f t="shared" si="36"/>
        <v>-1.39511973925166+19.7957791626892i</v>
      </c>
      <c r="AN40" s="10">
        <f t="shared" si="37"/>
        <v>-1.3951197392516601</v>
      </c>
      <c r="AO40" s="10">
        <f t="shared" si="38"/>
        <v>19.7957791626892</v>
      </c>
    </row>
    <row r="41" spans="1:41" ht="18.75" customHeight="1">
      <c r="A41" s="1">
        <f>BFU725F_2V_5mA_S_N!B55*1000000</f>
        <v>1100000000</v>
      </c>
      <c r="B41" s="14">
        <f t="shared" si="3"/>
        <v>1.1000000000000001</v>
      </c>
      <c r="C41" s="2" t="str">
        <f>COMPLEX(BFU725F_2V_5mA_S_N!C55*COS(BFU725F_2V_5mA_S_N!D55*PI()/180),BFU725F_2V_5mA_S_N!C55*SIN(BFU725F_2V_5mA_S_N!D55*PI()/180))</f>
        <v>0.537246030630245-0.681004266265672i</v>
      </c>
      <c r="D41" s="2" t="str">
        <f>COMPLEX(BFU725F_2V_5mA_S_N!E55*COS(BFU725F_2V_5mA_S_N!F55*PI()/180),BFU725F_2V_5mA_S_N!E55*SIN(BFU725F_2V_5mA_S_N!F55*PI()/180))</f>
        <v>-9.85675574043683+8.1629143247596i</v>
      </c>
      <c r="E41" s="2" t="str">
        <f>COMPLEX(BFU725F_2V_5mA_S_N!G55*COS(BFU725F_2V_5mA_S_N!H55*PI()/180),BFU725F_2V_5mA_S_N!G55*SIN(BFU725F_2V_5mA_S_N!H55*PI()/180))</f>
        <v>0.0223080155102221+0.0370388591616385i</v>
      </c>
      <c r="F41" s="2" t="str">
        <f>COMPLEX(BFU725F_2V_5mA_S_N!I55*COS(BFU725F_2V_5mA_S_N!J55*PI()/180),BFU725F_2V_5mA_S_N!I55*SIN(BFU725F_2V_5mA_S_N!J55*PI()/180))</f>
        <v>0.743525266495595-0.477334737561237i</v>
      </c>
      <c r="G41" s="9" t="str">
        <f t="shared" si="4"/>
        <v>0.537246030630245+0.681004266265672i</v>
      </c>
      <c r="H41" s="9" t="str">
        <f t="shared" si="5"/>
        <v>0.743525266495595+0.477334737561237i</v>
      </c>
      <c r="I41" s="9">
        <f t="shared" si="6"/>
        <v>0.86741000000000024</v>
      </c>
      <c r="J41" s="9">
        <f t="shared" si="7"/>
        <v>0.88356000000000035</v>
      </c>
      <c r="K41" s="9" t="str">
        <f t="shared" si="8"/>
        <v>0.0743890053820462-0.762790071596525i</v>
      </c>
      <c r="L41" s="9" t="str">
        <f t="shared" si="9"/>
        <v>-0.522229693961428-0.18298456829536i</v>
      </c>
      <c r="M41" s="9">
        <f t="shared" si="10"/>
        <v>0.55335992400000034</v>
      </c>
      <c r="N41" s="11" t="str">
        <f t="shared" si="11"/>
        <v>0.596618699343474-0.579805503301165i</v>
      </c>
      <c r="O41" s="11">
        <f t="shared" si="12"/>
        <v>0.8319424824256878</v>
      </c>
      <c r="P41" s="1">
        <f t="shared" si="13"/>
        <v>0.15904991236461474</v>
      </c>
      <c r="Q41" s="1">
        <f t="shared" si="14"/>
        <v>1.1067198480000007</v>
      </c>
      <c r="R41" s="1">
        <f t="shared" si="15"/>
        <v>0.14371289414574107</v>
      </c>
      <c r="S41" s="1" t="str">
        <f t="shared" si="16"/>
        <v>44.1076689466505+292.684778872625i</v>
      </c>
      <c r="T41" s="1">
        <f t="shared" si="17"/>
        <v>295.98963874369775</v>
      </c>
      <c r="U41" s="12">
        <f t="shared" si="18"/>
        <v>24.71276508642735</v>
      </c>
      <c r="V41" s="1">
        <f t="shared" si="19"/>
        <v>0.27959354043538398</v>
      </c>
      <c r="W41" s="1" t="e">
        <f t="shared" si="20"/>
        <v>#NUM!</v>
      </c>
      <c r="X41" s="1" t="e">
        <f t="shared" si="21"/>
        <v>#NUM!</v>
      </c>
      <c r="Y41" s="12" t="e">
        <f t="shared" si="22"/>
        <v>#NUM!</v>
      </c>
      <c r="Z41" s="10">
        <f t="shared" si="23"/>
        <v>6.2491253742060584</v>
      </c>
      <c r="AA41" s="1" t="str">
        <f t="shared" si="24"/>
        <v>0.715381049374469+0.0948016744006598i</v>
      </c>
      <c r="AB41" s="1" t="str">
        <f t="shared" si="25"/>
        <v>0.028144217121126-0.572136411961897i</v>
      </c>
      <c r="AC41" s="1" t="str">
        <f t="shared" si="26"/>
        <v>0.028144217121126+0.572136411961897i</v>
      </c>
      <c r="AD41" s="1">
        <f t="shared" si="27"/>
        <v>8.8549979535384793E-2</v>
      </c>
      <c r="AE41" s="1" t="str">
        <f t="shared" si="28"/>
        <v>0.317834258898722+6.46116933017777i</v>
      </c>
      <c r="AF41" s="10">
        <f t="shared" si="29"/>
        <v>0.31783425889872202</v>
      </c>
      <c r="AG41" s="10">
        <f t="shared" si="30"/>
        <v>6.4611693301777704</v>
      </c>
      <c r="AH41" s="10">
        <f t="shared" si="31"/>
        <v>9.1810729916828375</v>
      </c>
      <c r="AI41" s="1" t="str">
        <f t="shared" si="32"/>
        <v>0.618570255954566+0.39711504651471i</v>
      </c>
      <c r="AJ41" s="1" t="str">
        <f t="shared" si="33"/>
        <v>-0.081324225324321-1.07811931278038i</v>
      </c>
      <c r="AK41" s="1" t="str">
        <f t="shared" si="34"/>
        <v>-0.081324225324321+1.07811931278038i</v>
      </c>
      <c r="AL41" s="1">
        <f t="shared" si="35"/>
        <v>6.0271814035384619E-2</v>
      </c>
      <c r="AM41" s="1" t="str">
        <f t="shared" si="36"/>
        <v>-1.34929115086161+17.8876201095828i</v>
      </c>
      <c r="AN41" s="10">
        <f t="shared" si="37"/>
        <v>-1.3492911508616099</v>
      </c>
      <c r="AO41" s="10">
        <f t="shared" si="38"/>
        <v>17.887620109582802</v>
      </c>
    </row>
    <row r="42" spans="1:41" ht="18.75" customHeight="1">
      <c r="A42" s="1">
        <f>BFU725F_2V_5mA_S_N!B56*1000000</f>
        <v>1150000000</v>
      </c>
      <c r="B42" s="14">
        <f t="shared" si="3"/>
        <v>1.1499999999999999</v>
      </c>
      <c r="C42" s="2" t="str">
        <f>COMPLEX(BFU725F_2V_5mA_S_N!C56*COS(BFU725F_2V_5mA_S_N!D56*PI()/180),BFU725F_2V_5mA_S_N!C56*SIN(BFU725F_2V_5mA_S_N!D56*PI()/180))</f>
        <v>0.506980866207941-0.694734772268559i</v>
      </c>
      <c r="D42" s="2" t="str">
        <f>COMPLEX(BFU725F_2V_5mA_S_N!E56*COS(BFU725F_2V_5mA_S_N!F56*PI()/180),BFU725F_2V_5mA_S_N!E56*SIN(BFU725F_2V_5mA_S_N!F56*PI()/180))</f>
        <v>-9.53027606776617+8.35488564087884i</v>
      </c>
      <c r="E42" s="2" t="str">
        <f>COMPLEX(BFU725F_2V_5mA_S_N!G56*COS(BFU725F_2V_5mA_S_N!H56*PI()/180),BFU725F_2V_5mA_S_N!G56*SIN(BFU725F_2V_5mA_S_N!H56*PI()/180))</f>
        <v>0.0238571839706765+0.0378992330000133i</v>
      </c>
      <c r="F42" s="2" t="str">
        <f>COMPLEX(BFU725F_2V_5mA_S_N!I56*COS(BFU725F_2V_5mA_S_N!J56*PI()/180),BFU725F_2V_5mA_S_N!I56*SIN(BFU725F_2V_5mA_S_N!J56*PI()/180))</f>
        <v>0.725674642188127-0.488736965846798i</v>
      </c>
      <c r="G42" s="9" t="str">
        <f t="shared" si="4"/>
        <v>0.506980866207941+0.694734772268559i</v>
      </c>
      <c r="H42" s="9" t="str">
        <f t="shared" si="5"/>
        <v>0.725674642188127+0.488736965846798i</v>
      </c>
      <c r="I42" s="9">
        <f t="shared" si="6"/>
        <v>0.86005000000000043</v>
      </c>
      <c r="J42" s="9">
        <f t="shared" si="7"/>
        <v>0.87491000000000019</v>
      </c>
      <c r="K42" s="9" t="str">
        <f t="shared" si="8"/>
        <v>0.0283605940148727-0.751931697574487i</v>
      </c>
      <c r="L42" s="9" t="str">
        <f t="shared" si="9"/>
        <v>-0.544009307032166-0.161866109458311i</v>
      </c>
      <c r="M42" s="9">
        <f t="shared" si="10"/>
        <v>0.56757974200000072</v>
      </c>
      <c r="N42" s="11" t="str">
        <f t="shared" si="11"/>
        <v>0.572369901047039-0.590065588116176i</v>
      </c>
      <c r="O42" s="11">
        <f t="shared" si="12"/>
        <v>0.82206125191708557</v>
      </c>
      <c r="P42" s="1">
        <f t="shared" si="13"/>
        <v>0.17063119130348514</v>
      </c>
      <c r="Q42" s="1">
        <f t="shared" si="14"/>
        <v>1.1351594840000014</v>
      </c>
      <c r="R42" s="1">
        <f t="shared" si="15"/>
        <v>0.15031472996395714</v>
      </c>
      <c r="S42" s="1" t="str">
        <f t="shared" si="16"/>
        <v>44.5163038708465+279.486123608459i</v>
      </c>
      <c r="T42" s="1">
        <f t="shared" si="17"/>
        <v>283.00917758971065</v>
      </c>
      <c r="U42" s="12">
        <f t="shared" si="18"/>
        <v>24.518005193120686</v>
      </c>
      <c r="V42" s="1">
        <f t="shared" si="19"/>
        <v>0.29843379249651436</v>
      </c>
      <c r="W42" s="1" t="e">
        <f t="shared" si="20"/>
        <v>#NUM!</v>
      </c>
      <c r="X42" s="1" t="e">
        <f t="shared" si="21"/>
        <v>#NUM!</v>
      </c>
      <c r="Y42" s="12" t="e">
        <f t="shared" si="22"/>
        <v>#NUM!</v>
      </c>
      <c r="Z42" s="10">
        <f t="shared" si="23"/>
        <v>6.3287464573344394</v>
      </c>
      <c r="AA42" s="1" t="str">
        <f t="shared" si="24"/>
        <v>0.700119670207586+0.0984933098746552i</v>
      </c>
      <c r="AB42" s="1" t="str">
        <f t="shared" si="25"/>
        <v>0.025554971980541-0.587230275721453i</v>
      </c>
      <c r="AC42" s="1" t="str">
        <f t="shared" si="26"/>
        <v>0.025554971980541+0.587230275721453i</v>
      </c>
      <c r="AD42" s="1">
        <f t="shared" si="27"/>
        <v>8.9682806196514253E-2</v>
      </c>
      <c r="AE42" s="1" t="str">
        <f t="shared" si="28"/>
        <v>0.284948398297714+6.54785795211075i</v>
      </c>
      <c r="AF42" s="10">
        <f t="shared" si="29"/>
        <v>0.28494839829771401</v>
      </c>
      <c r="AG42" s="10">
        <f t="shared" si="30"/>
        <v>6.5478579521107498</v>
      </c>
      <c r="AH42" s="10">
        <f t="shared" si="31"/>
        <v>8.8821312978245999</v>
      </c>
      <c r="AI42" s="1" t="str">
        <f t="shared" si="32"/>
        <v>0.596549004841655+0.401771722002177i</v>
      </c>
      <c r="AJ42" s="1" t="str">
        <f t="shared" si="33"/>
        <v>-0.0895681386337139-1.09650649427074i</v>
      </c>
      <c r="AK42" s="1" t="str">
        <f t="shared" si="34"/>
        <v>-0.0895681386337139+1.09650649427074i</v>
      </c>
      <c r="AL42" s="1">
        <f t="shared" si="35"/>
        <v>6.3901300596514665E-2</v>
      </c>
      <c r="AM42" s="1" t="str">
        <f t="shared" si="36"/>
        <v>-1.40166378145047+17.1593767894381i</v>
      </c>
      <c r="AN42" s="10">
        <f t="shared" si="37"/>
        <v>-1.40166378145047</v>
      </c>
      <c r="AO42" s="10">
        <f t="shared" si="38"/>
        <v>17.159376789438099</v>
      </c>
    </row>
    <row r="43" spans="1:41" ht="18.75" customHeight="1">
      <c r="A43" s="1">
        <f>BFU725F_2V_5mA_S_N!B57*1000000</f>
        <v>1200000000</v>
      </c>
      <c r="B43" s="14">
        <f t="shared" si="3"/>
        <v>1.2</v>
      </c>
      <c r="C43" s="2" t="str">
        <f>COMPLEX(BFU725F_2V_5mA_S_N!C57*COS(BFU725F_2V_5mA_S_N!D57*PI()/180),BFU725F_2V_5mA_S_N!C57*SIN(BFU725F_2V_5mA_S_N!D57*PI()/180))</f>
        <v>0.478415627894167-0.706351344152915i</v>
      </c>
      <c r="D43" s="2" t="str">
        <f>COMPLEX(BFU725F_2V_5mA_S_N!E57*COS(BFU725F_2V_5mA_S_N!F57*PI()/180),BFU725F_2V_5mA_S_N!E57*SIN(BFU725F_2V_5mA_S_N!F57*PI()/180))</f>
        <v>-9.20388697397118+8.52587711443014i</v>
      </c>
      <c r="E43" s="2" t="str">
        <f>COMPLEX(BFU725F_2V_5mA_S_N!G57*COS(BFU725F_2V_5mA_S_N!H57*PI()/180),BFU725F_2V_5mA_S_N!G57*SIN(BFU725F_2V_5mA_S_N!H57*PI()/180))</f>
        <v>0.0255450653311907+0.0386236700253251i</v>
      </c>
      <c r="F43" s="2" t="str">
        <f>COMPLEX(BFU725F_2V_5mA_S_N!I57*COS(BFU725F_2V_5mA_S_N!J57*PI()/180),BFU725F_2V_5mA_S_N!I57*SIN(BFU725F_2V_5mA_S_N!J57*PI()/180))</f>
        <v>0.706819176840967-0.500085549531136i</v>
      </c>
      <c r="G43" s="9" t="str">
        <f t="shared" si="4"/>
        <v>0.478415627894167+0.706351344152915i</v>
      </c>
      <c r="H43" s="9" t="str">
        <f t="shared" si="5"/>
        <v>0.706819176840967+0.500085549531136i</v>
      </c>
      <c r="I43" s="9">
        <f t="shared" si="6"/>
        <v>0.85311999999999988</v>
      </c>
      <c r="J43" s="9">
        <f t="shared" si="7"/>
        <v>0.86584000000000028</v>
      </c>
      <c r="K43" s="9" t="str">
        <f t="shared" si="8"/>
        <v>-0.0150827598067577-0.738511417814412i</v>
      </c>
      <c r="L43" s="9" t="str">
        <f t="shared" si="9"/>
        <v>-0.56441455839521-0.137693805539229i</v>
      </c>
      <c r="M43" s="9">
        <f t="shared" si="10"/>
        <v>0.58096762200000007</v>
      </c>
      <c r="N43" s="11" t="str">
        <f t="shared" si="11"/>
        <v>0.549331798588452-0.600817612275183i</v>
      </c>
      <c r="O43" s="11">
        <f t="shared" si="12"/>
        <v>0.81409288669074842</v>
      </c>
      <c r="P43" s="1">
        <f t="shared" si="13"/>
        <v>0.18525458816047558</v>
      </c>
      <c r="Q43" s="1">
        <f t="shared" si="14"/>
        <v>1.1619352440000001</v>
      </c>
      <c r="R43" s="1">
        <f t="shared" si="15"/>
        <v>0.15943624149202204</v>
      </c>
      <c r="S43" s="1" t="str">
        <f t="shared" si="16"/>
        <v>43.9234669890141+267.346805754279i</v>
      </c>
      <c r="T43" s="1">
        <f t="shared" si="17"/>
        <v>270.93096076187231</v>
      </c>
      <c r="U43" s="12">
        <f t="shared" si="18"/>
        <v>24.328586370735096</v>
      </c>
      <c r="V43" s="1">
        <f t="shared" si="19"/>
        <v>0.31538760063952354</v>
      </c>
      <c r="W43" s="1" t="e">
        <f t="shared" si="20"/>
        <v>#NUM!</v>
      </c>
      <c r="X43" s="1" t="e">
        <f t="shared" si="21"/>
        <v>#NUM!</v>
      </c>
      <c r="Y43" s="12" t="e">
        <f t="shared" si="22"/>
        <v>#NUM!</v>
      </c>
      <c r="Z43" s="10">
        <f t="shared" si="23"/>
        <v>6.6830370598123814</v>
      </c>
      <c r="AA43" s="1" t="str">
        <f t="shared" si="24"/>
        <v>0.687197245365247+0.100580719092386i</v>
      </c>
      <c r="AB43" s="1" t="str">
        <f t="shared" si="25"/>
        <v>0.01962193147572-0.600666268623522i</v>
      </c>
      <c r="AC43" s="1" t="str">
        <f t="shared" si="26"/>
        <v>0.01962193147572+0.600666268623522i</v>
      </c>
      <c r="AD43" s="1">
        <f t="shared" si="27"/>
        <v>8.693167743952479E-2</v>
      </c>
      <c r="AE43" s="1" t="str">
        <f t="shared" si="28"/>
        <v>0.225716701364359+6.90963623750829i</v>
      </c>
      <c r="AF43" s="10">
        <f t="shared" si="29"/>
        <v>0.22571670136435901</v>
      </c>
      <c r="AG43" s="10">
        <f t="shared" si="30"/>
        <v>6.9096362375082903</v>
      </c>
      <c r="AH43" s="10">
        <f t="shared" si="31"/>
        <v>8.9288276807322529</v>
      </c>
      <c r="AI43" s="1" t="str">
        <f t="shared" si="32"/>
        <v>0.575416464042841+0.407116088610132i</v>
      </c>
      <c r="AJ43" s="1" t="str">
        <f t="shared" si="33"/>
        <v>-0.097000836148674-1.11346743276305i</v>
      </c>
      <c r="AK43" s="1" t="str">
        <f t="shared" si="34"/>
        <v>-0.097000836148674+1.11346743276305i</v>
      </c>
      <c r="AL43" s="1">
        <f t="shared" si="35"/>
        <v>6.5066506239524036E-2</v>
      </c>
      <c r="AM43" s="1" t="str">
        <f t="shared" si="36"/>
        <v>-1.49079521484668+17.1127588849497i</v>
      </c>
      <c r="AN43" s="10">
        <f t="shared" si="37"/>
        <v>-1.4907952148466801</v>
      </c>
      <c r="AO43" s="10">
        <f t="shared" si="38"/>
        <v>17.112758884949699</v>
      </c>
    </row>
    <row r="44" spans="1:41" ht="18.75" customHeight="1">
      <c r="A44" s="1">
        <f>BFU725F_2V_5mA_S_N!B58*1000000</f>
        <v>1250000000</v>
      </c>
      <c r="B44" s="14">
        <f t="shared" si="3"/>
        <v>1.25</v>
      </c>
      <c r="C44" s="2" t="str">
        <f>COMPLEX(BFU725F_2V_5mA_S_N!C58*COS(BFU725F_2V_5mA_S_N!D58*PI()/180),BFU725F_2V_5mA_S_N!C58*SIN(BFU725F_2V_5mA_S_N!D58*PI()/180))</f>
        <v>0.447049693409145-0.718494857339139i</v>
      </c>
      <c r="D44" s="2" t="str">
        <f>COMPLEX(BFU725F_2V_5mA_S_N!E58*COS(BFU725F_2V_5mA_S_N!F58*PI()/180),BFU725F_2V_5mA_S_N!E58*SIN(BFU725F_2V_5mA_S_N!F58*PI()/180))</f>
        <v>-8.87277001762117+8.69796396948176i</v>
      </c>
      <c r="E44" s="2" t="str">
        <f>COMPLEX(BFU725F_2V_5mA_S_N!G58*COS(BFU725F_2V_5mA_S_N!H58*PI()/180),BFU725F_2V_5mA_S_N!G58*SIN(BFU725F_2V_5mA_S_N!H58*PI()/180))</f>
        <v>0.0271882402657588+0.0392501668818283i</v>
      </c>
      <c r="F44" s="2" t="str">
        <f>COMPLEX(BFU725F_2V_5mA_S_N!I58*COS(BFU725F_2V_5mA_S_N!J58*PI()/180),BFU725F_2V_5mA_S_N!I58*SIN(BFU725F_2V_5mA_S_N!J58*PI()/180))</f>
        <v>0.687984864482984-0.51038395658791i</v>
      </c>
      <c r="G44" s="9" t="str">
        <f t="shared" si="4"/>
        <v>0.447049693409145+0.718494857339139i</v>
      </c>
      <c r="H44" s="9" t="str">
        <f t="shared" si="5"/>
        <v>0.687984864482984+0.51038395658791i</v>
      </c>
      <c r="I44" s="9">
        <f t="shared" si="6"/>
        <v>0.84622000000000008</v>
      </c>
      <c r="J44" s="9">
        <f t="shared" si="7"/>
        <v>0.85662999999999978</v>
      </c>
      <c r="K44" s="9" t="str">
        <f t="shared" si="8"/>
        <v>-0.0591448253395656-0.72248057837176i</v>
      </c>
      <c r="L44" s="9" t="str">
        <f t="shared" si="9"/>
        <v>-0.582631540396194-0.11177536967053i</v>
      </c>
      <c r="M44" s="9">
        <f t="shared" si="10"/>
        <v>0.59325647499999989</v>
      </c>
      <c r="N44" s="11" t="str">
        <f t="shared" si="11"/>
        <v>0.523486715056628-0.61070520870123i</v>
      </c>
      <c r="O44" s="11">
        <f t="shared" si="12"/>
        <v>0.804362600308836</v>
      </c>
      <c r="P44" s="1">
        <f t="shared" si="13"/>
        <v>0.19709594747559245</v>
      </c>
      <c r="Q44" s="1">
        <f t="shared" si="14"/>
        <v>1.1865129499999998</v>
      </c>
      <c r="R44" s="1">
        <f t="shared" si="15"/>
        <v>0.16611360834754688</v>
      </c>
      <c r="S44" s="1" t="str">
        <f t="shared" si="16"/>
        <v>43.9348137172118+256.490127017955i</v>
      </c>
      <c r="T44" s="1">
        <f t="shared" si="17"/>
        <v>260.22577334701646</v>
      </c>
      <c r="U44" s="12">
        <f t="shared" si="18"/>
        <v>24.153503078599648</v>
      </c>
      <c r="V44" s="1">
        <f t="shared" si="19"/>
        <v>0.33527413872440825</v>
      </c>
      <c r="W44" s="1" t="e">
        <f t="shared" si="20"/>
        <v>#NUM!</v>
      </c>
      <c r="X44" s="1" t="e">
        <f t="shared" si="21"/>
        <v>#NUM!</v>
      </c>
      <c r="Y44" s="12" t="e">
        <f t="shared" si="22"/>
        <v>#NUM!</v>
      </c>
      <c r="Z44" s="10">
        <f t="shared" si="23"/>
        <v>6.8335109525714781</v>
      </c>
      <c r="AA44" s="1" t="str">
        <f t="shared" si="24"/>
        <v>0.672813127271885+0.103106936340294i</v>
      </c>
      <c r="AB44" s="1" t="str">
        <f t="shared" si="25"/>
        <v>0.015171737211099-0.613490892928204i</v>
      </c>
      <c r="AC44" s="1" t="str">
        <f t="shared" si="26"/>
        <v>0.015171737211099+0.613490892928204i</v>
      </c>
      <c r="AD44" s="1">
        <f t="shared" si="27"/>
        <v>8.6815764124407391E-2</v>
      </c>
      <c r="AE44" s="1" t="str">
        <f t="shared" si="28"/>
        <v>0.174757860673297+7.06658403707728i</v>
      </c>
      <c r="AF44" s="10">
        <f t="shared" si="29"/>
        <v>0.17475786067329699</v>
      </c>
      <c r="AG44" s="10">
        <f t="shared" si="30"/>
        <v>7.0665840370772797</v>
      </c>
      <c r="AH44" s="10">
        <f t="shared" si="31"/>
        <v>8.586832258235745</v>
      </c>
      <c r="AI44" s="1" t="str">
        <f t="shared" si="32"/>
        <v>0.553389294568655+0.410533766476963i</v>
      </c>
      <c r="AJ44" s="1" t="str">
        <f t="shared" si="33"/>
        <v>-0.10633960115951-1.1290286238161i</v>
      </c>
      <c r="AK44" s="1" t="str">
        <f t="shared" si="34"/>
        <v>-0.10633960115951+1.1290286238161i</v>
      </c>
      <c r="AL44" s="1">
        <f t="shared" si="35"/>
        <v>6.9089095624407904E-2</v>
      </c>
      <c r="AM44" s="1" t="str">
        <f t="shared" si="36"/>
        <v>-1.53916620558487+16.3416326934411i</v>
      </c>
      <c r="AN44" s="10">
        <f t="shared" si="37"/>
        <v>-1.5391662055848701</v>
      </c>
      <c r="AO44" s="10">
        <f t="shared" si="38"/>
        <v>16.341632693441099</v>
      </c>
    </row>
    <row r="45" spans="1:41" ht="18.75" customHeight="1">
      <c r="A45" s="1">
        <f>BFU725F_2V_5mA_S_N!B59*1000000</f>
        <v>1300000000</v>
      </c>
      <c r="B45" s="14">
        <f t="shared" si="3"/>
        <v>1.3</v>
      </c>
      <c r="C45" s="2" t="str">
        <f>COMPLEX(BFU725F_2V_5mA_S_N!C59*COS(BFU725F_2V_5mA_S_N!D59*PI()/180),BFU725F_2V_5mA_S_N!C59*SIN(BFU725F_2V_5mA_S_N!D59*PI()/180))</f>
        <v>0.41770542757319-0.728470073974147i</v>
      </c>
      <c r="D45" s="2" t="str">
        <f>COMPLEX(BFU725F_2V_5mA_S_N!E59*COS(BFU725F_2V_5mA_S_N!F59*PI()/180),BFU725F_2V_5mA_S_N!E59*SIN(BFU725F_2V_5mA_S_N!F59*PI()/180))</f>
        <v>-8.54287830263041+8.8186458317843i</v>
      </c>
      <c r="E45" s="2" t="str">
        <f>COMPLEX(BFU725F_2V_5mA_S_N!G59*COS(BFU725F_2V_5mA_S_N!H59*PI()/180),BFU725F_2V_5mA_S_N!G59*SIN(BFU725F_2V_5mA_S_N!H59*PI()/180))</f>
        <v>0.0288152246640887+0.0397628226306696i</v>
      </c>
      <c r="F45" s="2" t="str">
        <f>COMPLEX(BFU725F_2V_5mA_S_N!I59*COS(BFU725F_2V_5mA_S_N!J59*PI()/180),BFU725F_2V_5mA_S_N!I59*SIN(BFU725F_2V_5mA_S_N!J59*PI()/180))</f>
        <v>0.66958940506959-0.519573988493028i</v>
      </c>
      <c r="G45" s="9" t="str">
        <f t="shared" si="4"/>
        <v>0.41770542757319+0.728470073974147i</v>
      </c>
      <c r="H45" s="9" t="str">
        <f t="shared" si="5"/>
        <v>0.66958940506959+0.519573988493028i</v>
      </c>
      <c r="I45" s="9">
        <f t="shared" si="6"/>
        <v>0.83973000000000042</v>
      </c>
      <c r="J45" s="9">
        <f t="shared" si="7"/>
        <v>0.84753000000000045</v>
      </c>
      <c r="K45" s="9" t="str">
        <f t="shared" si="8"/>
        <v>-0.0988029730894877-0.704804718462737i</v>
      </c>
      <c r="L45" s="9" t="str">
        <f t="shared" si="9"/>
        <v>-0.596819207620197-0.0855776938269948i</v>
      </c>
      <c r="M45" s="9">
        <f t="shared" si="10"/>
        <v>0.60292346799999974</v>
      </c>
      <c r="N45" s="11" t="str">
        <f t="shared" si="11"/>
        <v>0.498016234530709-0.619227024635742i</v>
      </c>
      <c r="O45" s="11">
        <f t="shared" si="12"/>
        <v>0.79464600791508411</v>
      </c>
      <c r="P45" s="1">
        <f t="shared" si="13"/>
        <v>0.20800870409537864</v>
      </c>
      <c r="Q45" s="1">
        <f t="shared" si="14"/>
        <v>1.2058469359999995</v>
      </c>
      <c r="R45" s="1">
        <f t="shared" si="15"/>
        <v>0.17250008926122837</v>
      </c>
      <c r="S45" s="1" t="str">
        <f t="shared" si="16"/>
        <v>43.331394869725+246.247160865727i</v>
      </c>
      <c r="T45" s="1">
        <f t="shared" si="17"/>
        <v>250.0305461654381</v>
      </c>
      <c r="U45" s="12">
        <f t="shared" si="18"/>
        <v>23.979930695548628</v>
      </c>
      <c r="V45" s="1">
        <f t="shared" si="19"/>
        <v>0.35537709410461993</v>
      </c>
      <c r="W45" s="1" t="e">
        <f t="shared" si="20"/>
        <v>#NUM!</v>
      </c>
      <c r="X45" s="1" t="e">
        <f t="shared" si="21"/>
        <v>#NUM!</v>
      </c>
      <c r="Y45" s="12" t="e">
        <f t="shared" si="22"/>
        <v>#NUM!</v>
      </c>
      <c r="Z45" s="10">
        <f t="shared" si="23"/>
        <v>6.9425378179182831</v>
      </c>
      <c r="AA45" s="1" t="str">
        <f t="shared" si="24"/>
        <v>0.65911244062623+0.104135434118565i</v>
      </c>
      <c r="AB45" s="1" t="str">
        <f t="shared" si="25"/>
        <v>0.01047696444336-0.623709422611593i</v>
      </c>
      <c r="AC45" s="1" t="str">
        <f t="shared" si="26"/>
        <v>0.01047696444336+0.623709422611593i</v>
      </c>
      <c r="AD45" s="1">
        <f t="shared" si="27"/>
        <v>8.6844823004620819E-2</v>
      </c>
      <c r="AE45" s="1" t="str">
        <f t="shared" si="28"/>
        <v>0.120640057528847+7.18188374427808i</v>
      </c>
      <c r="AF45" s="10">
        <f t="shared" si="29"/>
        <v>0.120640057528847</v>
      </c>
      <c r="AG45" s="10">
        <f t="shared" si="30"/>
        <v>7.1818837442780801</v>
      </c>
      <c r="AH45" s="10">
        <f t="shared" si="31"/>
        <v>8.1825345036637813</v>
      </c>
      <c r="AI45" s="1" t="str">
        <f t="shared" si="32"/>
        <v>0.532086547680786+0.412877395772503i</v>
      </c>
      <c r="AJ45" s="1" t="str">
        <f t="shared" si="33"/>
        <v>-0.114381120107596-1.14134746974665i</v>
      </c>
      <c r="AK45" s="1" t="str">
        <f t="shared" si="34"/>
        <v>-0.114381120107596+1.14134746974665i</v>
      </c>
      <c r="AL45" s="1">
        <f t="shared" si="35"/>
        <v>7.3684195004620756E-2</v>
      </c>
      <c r="AM45" s="1" t="str">
        <f t="shared" si="36"/>
        <v>-1.55231552845794+15.4897189237811i</v>
      </c>
      <c r="AN45" s="10">
        <f t="shared" si="37"/>
        <v>-1.55231552845794</v>
      </c>
      <c r="AO45" s="10">
        <f t="shared" si="38"/>
        <v>15.489718923781099</v>
      </c>
    </row>
    <row r="46" spans="1:41" ht="18.75" customHeight="1">
      <c r="A46" s="1">
        <f>BFU725F_2V_5mA_S_N!B60*1000000</f>
        <v>1350000000</v>
      </c>
      <c r="B46" s="14">
        <f t="shared" si="3"/>
        <v>1.35</v>
      </c>
      <c r="C46" s="2" t="str">
        <f>COMPLEX(BFU725F_2V_5mA_S_N!C60*COS(BFU725F_2V_5mA_S_N!D60*PI()/180),BFU725F_2V_5mA_S_N!C60*SIN(BFU725F_2V_5mA_S_N!D60*PI()/180))</f>
        <v>0.387524868259244-0.738126103982684i</v>
      </c>
      <c r="D46" s="2" t="str">
        <f>COMPLEX(BFU725F_2V_5mA_S_N!E60*COS(BFU725F_2V_5mA_S_N!F60*PI()/180),BFU725F_2V_5mA_S_N!E60*SIN(BFU725F_2V_5mA_S_N!F60*PI()/180))</f>
        <v>-8.22616661026887+8.96471259439463i</v>
      </c>
      <c r="E46" s="2" t="str">
        <f>COMPLEX(BFU725F_2V_5mA_S_N!G60*COS(BFU725F_2V_5mA_S_N!H60*PI()/180),BFU725F_2V_5mA_S_N!G60*SIN(BFU725F_2V_5mA_S_N!H60*PI()/180))</f>
        <v>0.0303947043030245+0.0402473747632278i</v>
      </c>
      <c r="F46" s="2" t="str">
        <f>COMPLEX(BFU725F_2V_5mA_S_N!I60*COS(BFU725F_2V_5mA_S_N!J60*PI()/180),BFU725F_2V_5mA_S_N!I60*SIN(BFU725F_2V_5mA_S_N!J60*PI()/180))</f>
        <v>0.650819935473802-0.528153005472729i</v>
      </c>
      <c r="G46" s="9" t="str">
        <f t="shared" si="4"/>
        <v>0.387524868259244+0.738126103982684i</v>
      </c>
      <c r="H46" s="9" t="str">
        <f t="shared" si="5"/>
        <v>0.650819935473802+0.528153005472729i</v>
      </c>
      <c r="I46" s="9">
        <f t="shared" si="6"/>
        <v>0.83367000000000013</v>
      </c>
      <c r="J46" s="9">
        <f t="shared" si="7"/>
        <v>0.83816000000000024</v>
      </c>
      <c r="K46" s="9" t="str">
        <f t="shared" si="8"/>
        <v>-0.137634610481356-0.685059607232082i</v>
      </c>
      <c r="L46" s="9" t="str">
        <f t="shared" si="9"/>
        <v>-0.610838049097765-0.0586018219600181i</v>
      </c>
      <c r="M46" s="9">
        <f t="shared" si="10"/>
        <v>0.61364264500000087</v>
      </c>
      <c r="N46" s="11" t="str">
        <f t="shared" si="11"/>
        <v>0.473203438616409-0.626457785272064i</v>
      </c>
      <c r="O46" s="11">
        <f t="shared" si="12"/>
        <v>0.78509289325937281</v>
      </c>
      <c r="P46" s="1">
        <f t="shared" si="13"/>
        <v>0.21885299654637214</v>
      </c>
      <c r="Q46" s="1">
        <f t="shared" si="14"/>
        <v>1.2272852900000017</v>
      </c>
      <c r="R46" s="1">
        <f t="shared" si="15"/>
        <v>0.17832283848718811</v>
      </c>
      <c r="S46" s="1" t="str">
        <f t="shared" si="16"/>
        <v>43.5486555024005+237.277963425924i</v>
      </c>
      <c r="T46" s="1">
        <f t="shared" si="17"/>
        <v>241.24120154654531</v>
      </c>
      <c r="U46" s="12">
        <f t="shared" si="18"/>
        <v>23.824514828885142</v>
      </c>
      <c r="V46" s="1">
        <f t="shared" si="19"/>
        <v>0.37612263225362708</v>
      </c>
      <c r="W46" s="1" t="e">
        <f t="shared" si="20"/>
        <v>#NUM!</v>
      </c>
      <c r="X46" s="1" t="e">
        <f t="shared" si="21"/>
        <v>#NUM!</v>
      </c>
      <c r="Y46" s="12" t="e">
        <f t="shared" si="22"/>
        <v>#NUM!</v>
      </c>
      <c r="Z46" s="10">
        <f t="shared" si="23"/>
        <v>7.1236723714557293</v>
      </c>
      <c r="AA46" s="1" t="str">
        <f t="shared" si="24"/>
        <v>0.645782944562135+0.106515839829605i</v>
      </c>
      <c r="AB46" s="1" t="str">
        <f t="shared" si="25"/>
        <v>0.00503699091166698-0.634668845302334i</v>
      </c>
      <c r="AC46" s="1" t="str">
        <f t="shared" si="26"/>
        <v>0.00503699091166698+0.634668845302334i</v>
      </c>
      <c r="AD46" s="1">
        <f t="shared" si="27"/>
        <v>8.6141334553627491E-2</v>
      </c>
      <c r="AE46" s="1" t="str">
        <f t="shared" si="28"/>
        <v>0.0584735648428013+7.36776192975301i</v>
      </c>
      <c r="AF46" s="10">
        <f t="shared" si="29"/>
        <v>5.84735648428013E-2</v>
      </c>
      <c r="AG46" s="10">
        <f t="shared" si="30"/>
        <v>7.3677619297530104</v>
      </c>
      <c r="AH46" s="10">
        <f t="shared" si="31"/>
        <v>7.8037014868178272</v>
      </c>
      <c r="AI46" s="1" t="str">
        <f t="shared" si="32"/>
        <v>0.510954106132006+0.414649171150218i</v>
      </c>
      <c r="AJ46" s="1" t="str">
        <f t="shared" si="33"/>
        <v>-0.123429237872762-1.1527752751329i</v>
      </c>
      <c r="AK46" s="1" t="str">
        <f t="shared" si="34"/>
        <v>-0.123429237872762+1.1527752751329i</v>
      </c>
      <c r="AL46" s="1">
        <f t="shared" si="35"/>
        <v>7.8634817853627359E-2</v>
      </c>
      <c r="AM46" s="1" t="str">
        <f t="shared" si="36"/>
        <v>-1.5696512211997+14.6598581467907i</v>
      </c>
      <c r="AN46" s="10">
        <f t="shared" si="37"/>
        <v>-1.5696512211997</v>
      </c>
      <c r="AO46" s="10">
        <f t="shared" si="38"/>
        <v>14.6598581467907</v>
      </c>
    </row>
    <row r="47" spans="1:41" ht="18.75" customHeight="1">
      <c r="A47" s="1">
        <f>BFU725F_2V_5mA_S_N!B61*1000000</f>
        <v>1400000000</v>
      </c>
      <c r="B47" s="14">
        <f t="shared" si="3"/>
        <v>1.4</v>
      </c>
      <c r="C47" s="2" t="str">
        <f>COMPLEX(BFU725F_2V_5mA_S_N!C61*COS(BFU725F_2V_5mA_S_N!D61*PI()/180),BFU725F_2V_5mA_S_N!C61*SIN(BFU725F_2V_5mA_S_N!D61*PI()/180))</f>
        <v>0.358626385342535-0.743841195508926i</v>
      </c>
      <c r="D47" s="2" t="str">
        <f>COMPLEX(BFU725F_2V_5mA_S_N!E61*COS(BFU725F_2V_5mA_S_N!F61*PI()/180),BFU725F_2V_5mA_S_N!E61*SIN(BFU725F_2V_5mA_S_N!F61*PI()/180))</f>
        <v>-7.89976868817905+9.07804002377528i</v>
      </c>
      <c r="E47" s="2" t="str">
        <f>COMPLEX(BFU725F_2V_5mA_S_N!G61*COS(BFU725F_2V_5mA_S_N!H61*PI()/180),BFU725F_2V_5mA_S_N!G61*SIN(BFU725F_2V_5mA_S_N!H61*PI()/180))</f>
        <v>0.0319581661218362+0.0407284730640509i</v>
      </c>
      <c r="F47" s="2" t="str">
        <f>COMPLEX(BFU725F_2V_5mA_S_N!I61*COS(BFU725F_2V_5mA_S_N!J61*PI()/180),BFU725F_2V_5mA_S_N!I61*SIN(BFU725F_2V_5mA_S_N!J61*PI()/180))</f>
        <v>0.632353246086563-0.536084836815766i</v>
      </c>
      <c r="G47" s="9" t="str">
        <f t="shared" si="4"/>
        <v>0.358626385342535+0.743841195508926i</v>
      </c>
      <c r="H47" s="9" t="str">
        <f t="shared" si="5"/>
        <v>0.632353246086563+0.536084836815766i</v>
      </c>
      <c r="I47" s="9">
        <f t="shared" si="6"/>
        <v>0.8257800000000004</v>
      </c>
      <c r="J47" s="9">
        <f t="shared" si="7"/>
        <v>0.8290099999999998</v>
      </c>
      <c r="K47" s="9" t="str">
        <f t="shared" si="8"/>
        <v>-0.171983427007604-0.66262456181716i</v>
      </c>
      <c r="L47" s="9" t="str">
        <f t="shared" si="9"/>
        <v>-0.622196828643613-0.0316280050882449i</v>
      </c>
      <c r="M47" s="9">
        <f t="shared" si="10"/>
        <v>0.62300017999999935</v>
      </c>
      <c r="N47" s="11" t="str">
        <f t="shared" si="11"/>
        <v>0.450213401636009-0.630996556728915i</v>
      </c>
      <c r="O47" s="11">
        <f t="shared" si="12"/>
        <v>0.77514434889020067</v>
      </c>
      <c r="P47" s="1">
        <f t="shared" si="13"/>
        <v>0.23167857311641271</v>
      </c>
      <c r="Q47" s="1">
        <f t="shared" si="14"/>
        <v>1.2460003599999987</v>
      </c>
      <c r="R47" s="1">
        <f t="shared" si="15"/>
        <v>0.18593780592199263</v>
      </c>
      <c r="S47" s="1" t="str">
        <f t="shared" si="16"/>
        <v>43.7562586996344+228.295778679192i</v>
      </c>
      <c r="T47" s="1">
        <f t="shared" si="17"/>
        <v>232.45122657909971</v>
      </c>
      <c r="U47" s="12">
        <f t="shared" si="18"/>
        <v>23.663318421737806</v>
      </c>
      <c r="V47" s="1">
        <f t="shared" si="19"/>
        <v>0.39380626668358787</v>
      </c>
      <c r="W47" s="1" t="e">
        <f t="shared" si="20"/>
        <v>#NUM!</v>
      </c>
      <c r="X47" s="1" t="e">
        <f t="shared" si="21"/>
        <v>#NUM!</v>
      </c>
      <c r="Y47" s="12" t="e">
        <f t="shared" si="22"/>
        <v>#NUM!</v>
      </c>
      <c r="Z47" s="10">
        <f t="shared" si="23"/>
        <v>7.2099143459337833</v>
      </c>
      <c r="AA47" s="1" t="str">
        <f t="shared" si="24"/>
        <v>0.630819637980741+0.108595260603793i</v>
      </c>
      <c r="AB47" s="1" t="str">
        <f t="shared" si="25"/>
        <v>0.00153360810582193-0.644680097419559i</v>
      </c>
      <c r="AC47" s="1" t="str">
        <f t="shared" si="26"/>
        <v>0.00153360810582193+0.644680097419559i</v>
      </c>
      <c r="AD47" s="1">
        <f t="shared" si="27"/>
        <v>8.6408818483586614E-2</v>
      </c>
      <c r="AE47" s="1" t="str">
        <f t="shared" si="28"/>
        <v>0.0177482823250643+7.46081370782794i</v>
      </c>
      <c r="AF47" s="10">
        <f t="shared" si="29"/>
        <v>1.7748282325064299E-2</v>
      </c>
      <c r="AG47" s="10">
        <f t="shared" si="30"/>
        <v>7.4608137078279402</v>
      </c>
      <c r="AH47" s="10">
        <f t="shared" si="31"/>
        <v>7.6853024463938189</v>
      </c>
      <c r="AI47" s="1" t="str">
        <f t="shared" si="32"/>
        <v>0.490165045206374+0.415543131783466i</v>
      </c>
      <c r="AJ47" s="1" t="str">
        <f t="shared" si="33"/>
        <v>-0.131538659863839-1.15938432729239i</v>
      </c>
      <c r="AK47" s="1" t="str">
        <f t="shared" si="34"/>
        <v>-0.131538659863839+1.15938432729239i</v>
      </c>
      <c r="AL47" s="1">
        <f t="shared" si="35"/>
        <v>8.1063846783587579E-2</v>
      </c>
      <c r="AM47" s="1" t="str">
        <f t="shared" si="36"/>
        <v>-1.62265504393101+14.3021133747519i</v>
      </c>
      <c r="AN47" s="10">
        <f t="shared" si="37"/>
        <v>-1.6226550439310099</v>
      </c>
      <c r="AO47" s="10">
        <f t="shared" si="38"/>
        <v>14.302113374751899</v>
      </c>
    </row>
    <row r="48" spans="1:41" ht="18.75" customHeight="1">
      <c r="A48" s="1">
        <f>BFU725F_2V_5mA_S_N!B62*1000000</f>
        <v>1450000000</v>
      </c>
      <c r="B48" s="14">
        <f t="shared" si="3"/>
        <v>1.45</v>
      </c>
      <c r="C48" s="2" t="str">
        <f>COMPLEX(BFU725F_2V_5mA_S_N!C62*COS(BFU725F_2V_5mA_S_N!D62*PI()/180),BFU725F_2V_5mA_S_N!C62*SIN(BFU725F_2V_5mA_S_N!D62*PI()/180))</f>
        <v>0.327126000786595-0.750188981330283i</v>
      </c>
      <c r="D48" s="2" t="str">
        <f>COMPLEX(BFU725F_2V_5mA_S_N!E62*COS(BFU725F_2V_5mA_S_N!F62*PI()/180),BFU725F_2V_5mA_S_N!E62*SIN(BFU725F_2V_5mA_S_N!F62*PI()/180))</f>
        <v>-7.56673173600951+9.19224710477621i</v>
      </c>
      <c r="E48" s="2" t="str">
        <f>COMPLEX(BFU725F_2V_5mA_S_N!G62*COS(BFU725F_2V_5mA_S_N!H62*PI()/180),BFU725F_2V_5mA_S_N!G62*SIN(BFU725F_2V_5mA_S_N!H62*PI()/180))</f>
        <v>0.0336039657866816+0.0410121923872345i</v>
      </c>
      <c r="F48" s="2" t="str">
        <f>COMPLEX(BFU725F_2V_5mA_S_N!I62*COS(BFU725F_2V_5mA_S_N!J62*PI()/180),BFU725F_2V_5mA_S_N!I62*SIN(BFU725F_2V_5mA_S_N!J62*PI()/180))</f>
        <v>0.613986410345616-0.543209289326779i</v>
      </c>
      <c r="G48" s="9" t="str">
        <f t="shared" ref="G48:G111" si="39">IMCONJUGATE(C48)</f>
        <v>0.327126000786595+0.750188981330283i</v>
      </c>
      <c r="H48" s="9" t="str">
        <f t="shared" ref="H48:H111" si="40">IMCONJUGATE(F48)</f>
        <v>0.613986410345616+0.543209289326779i</v>
      </c>
      <c r="I48" s="9">
        <f t="shared" ref="I48:I111" si="41">IMABS(C48)</f>
        <v>0.8184099999999993</v>
      </c>
      <c r="J48" s="9">
        <f t="shared" ref="J48:J111" si="42">IMABS(F48)</f>
        <v>0.81978999999999969</v>
      </c>
      <c r="K48" s="9" t="str">
        <f t="shared" ref="K48:K111" si="43">IMPRODUCT(C48,F48)</f>
        <v>-0.206658704455525-0.638303722135412i</v>
      </c>
      <c r="L48" s="9" t="str">
        <f t="shared" ref="L48:L111" si="44">IMPRODUCT(E48,D48)</f>
        <v>-0.631266401105943-0.00143230048819215i</v>
      </c>
      <c r="M48" s="9">
        <f t="shared" si="10"/>
        <v>0.63126802600000087</v>
      </c>
      <c r="N48" s="11" t="str">
        <f t="shared" ref="N48:N111" si="45">IMSUB(K48,L48)</f>
        <v>0.424607696650418-0.63687142164722i</v>
      </c>
      <c r="O48" s="11">
        <f t="shared" si="12"/>
        <v>0.76543902681123099</v>
      </c>
      <c r="P48" s="1">
        <f t="shared" ref="P48:P111" si="46">1+O48^2-I48^2-J48^2</f>
        <v>0.24404633156572608</v>
      </c>
      <c r="Q48" s="1">
        <f t="shared" ref="Q48:Q111" si="47">2*M48</f>
        <v>1.2625360520000017</v>
      </c>
      <c r="R48" s="1">
        <f t="shared" ref="R48:R111" si="48">P48/Q48</f>
        <v>0.19329850516278624</v>
      </c>
      <c r="S48" s="1" t="str">
        <f t="shared" ref="S48:S111" si="49">IMDIV(D48,E48)</f>
        <v>43.6542608480039+220.268351876759i</v>
      </c>
      <c r="T48" s="1">
        <f t="shared" si="17"/>
        <v>224.55253578770666</v>
      </c>
      <c r="U48" s="12">
        <f t="shared" si="18"/>
        <v>23.51317963751395</v>
      </c>
      <c r="V48" s="1">
        <f t="shared" ref="V48:V111" si="50">1+I48^2-J48^2-O48^2</f>
        <v>0.41184238023427489</v>
      </c>
      <c r="W48" s="1" t="e">
        <f t="shared" ref="W48:W111" si="51">R48-SQRT(R48^2-1)</f>
        <v>#NUM!</v>
      </c>
      <c r="X48" s="1" t="e">
        <f t="shared" ref="X48:X111" si="52">T48*W48</f>
        <v>#NUM!</v>
      </c>
      <c r="Y48" s="12" t="e">
        <f t="shared" si="22"/>
        <v>#NUM!</v>
      </c>
      <c r="Z48" s="10">
        <f t="shared" ref="Z48:Z111" si="53">M48/(ABS(J48^2-O48^2))</f>
        <v>7.3268019419832937</v>
      </c>
      <c r="AA48" s="1" t="str">
        <f t="shared" ref="AA48:AA111" si="54">IMPRODUCT(N48,G48)</f>
        <v>0.616674140752356+0.110198814236447i</v>
      </c>
      <c r="AB48" s="1" t="str">
        <f t="shared" ref="AB48:AB111" si="55">IMSUB(F48,AA48)</f>
        <v>-0.00268773040674009-0.653408103563226i</v>
      </c>
      <c r="AC48" s="1" t="str">
        <f t="shared" si="26"/>
        <v>-0.00268773040674009+0.653408103563226i</v>
      </c>
      <c r="AD48" s="1">
        <f t="shared" ref="AD48:AD111" si="56">J48^2-O48^2</f>
        <v>8.6158740334275064E-2</v>
      </c>
      <c r="AE48" s="1" t="str">
        <f t="shared" ref="AE48:AE111" si="57">IMDIV(AC48,AD48)</f>
        <v>-0.0311950986784666+7.58377038740539i</v>
      </c>
      <c r="AF48" s="10">
        <f t="shared" si="29"/>
        <v>-3.11950986784666E-2</v>
      </c>
      <c r="AG48" s="10">
        <f t="shared" ref="AG48:AG111" si="58">IMAGINARY(AE48)</f>
        <v>7.5837703874053899</v>
      </c>
      <c r="AH48" s="10">
        <f t="shared" ref="AH48:AH111" si="59">M48/(ABS(I48^2-O48^2))</f>
        <v>7.5242299328151452</v>
      </c>
      <c r="AI48" s="1" t="str">
        <f t="shared" ref="AI48:AI111" si="60">IMPRODUCT(O48,H48)</f>
        <v>0.469969160410269+0.41579358977711i</v>
      </c>
      <c r="AJ48" s="1" t="str">
        <f t="shared" ref="AJ48:AJ111" si="61">IMSUB(C48,AI48)</f>
        <v>-0.142843159623674-1.16598257110739i</v>
      </c>
      <c r="AK48" s="1" t="str">
        <f t="shared" si="34"/>
        <v>-0.142843159623674+1.16598257110739i</v>
      </c>
      <c r="AL48" s="1">
        <f t="shared" ref="AL48:AL111" si="62">I48^2-O48^2</f>
        <v>8.3898024334274401E-2</v>
      </c>
      <c r="AM48" s="1" t="str">
        <f t="shared" ref="AM48:AM111" si="63">IMDIV(AK48,AL48)</f>
        <v>-1.70258073127616+13.8976165453166i</v>
      </c>
      <c r="AN48" s="10">
        <f t="shared" si="37"/>
        <v>-1.7025807312761601</v>
      </c>
      <c r="AO48" s="10">
        <f t="shared" ref="AO48:AO111" si="64">IMAGINARY(AM48)</f>
        <v>13.8976165453166</v>
      </c>
    </row>
    <row r="49" spans="1:41" ht="18.75" customHeight="1">
      <c r="A49" s="1">
        <f>BFU725F_2V_5mA_S_N!B63*1000000</f>
        <v>1500000000</v>
      </c>
      <c r="B49" s="14">
        <f t="shared" si="3"/>
        <v>1.5</v>
      </c>
      <c r="C49" s="2" t="str">
        <f>COMPLEX(BFU725F_2V_5mA_S_N!C63*COS(BFU725F_2V_5mA_S_N!D63*PI()/180),BFU725F_2V_5mA_S_N!C63*SIN(BFU725F_2V_5mA_S_N!D63*PI()/180))</f>
        <v>0.29907280424279-0.754217661064996i</v>
      </c>
      <c r="D49" s="2" t="str">
        <f>COMPLEX(BFU725F_2V_5mA_S_N!E63*COS(BFU725F_2V_5mA_S_N!F63*PI()/180),BFU725F_2V_5mA_S_N!E63*SIN(BFU725F_2V_5mA_S_N!F63*PI()/180))</f>
        <v>-7.24564622436953+9.26400193173984i</v>
      </c>
      <c r="E49" s="2" t="str">
        <f>COMPLEX(BFU725F_2V_5mA_S_N!G63*COS(BFU725F_2V_5mA_S_N!H63*PI()/180),BFU725F_2V_5mA_S_N!G63*SIN(BFU725F_2V_5mA_S_N!H63*PI()/180))</f>
        <v>0.0351640332397357+0.0413760893066849i</v>
      </c>
      <c r="F49" s="2" t="str">
        <f>COMPLEX(BFU725F_2V_5mA_S_N!I63*COS(BFU725F_2V_5mA_S_N!J63*PI()/180),BFU725F_2V_5mA_S_N!I63*SIN(BFU725F_2V_5mA_S_N!J63*PI()/180))</f>
        <v>0.595899704330815-0.548918371416413i</v>
      </c>
      <c r="G49" s="9" t="str">
        <f t="shared" si="39"/>
        <v>0.29907280424279+0.754217661064996i</v>
      </c>
      <c r="H49" s="9" t="str">
        <f t="shared" si="40"/>
        <v>0.595899704330815+0.548918371416413i</v>
      </c>
      <c r="I49" s="9">
        <f t="shared" si="41"/>
        <v>0.81134999999999968</v>
      </c>
      <c r="J49" s="9">
        <f t="shared" si="42"/>
        <v>0.81018999999999985</v>
      </c>
      <c r="K49" s="9" t="str">
        <f t="shared" si="43"/>
        <v>-0.235786534583627-0.613604637869602i</v>
      </c>
      <c r="L49" s="9" t="str">
        <f t="shared" si="44"/>
        <v>-0.638094315942065+0.0259631665965175i</v>
      </c>
      <c r="M49" s="9">
        <f t="shared" si="10"/>
        <v>0.63862230000000031</v>
      </c>
      <c r="N49" s="11" t="str">
        <f t="shared" si="45"/>
        <v>0.402307781358438-0.639567804466119i</v>
      </c>
      <c r="O49" s="11">
        <f t="shared" si="12"/>
        <v>0.75557827354362217</v>
      </c>
      <c r="P49" s="1">
        <f t="shared" si="46"/>
        <v>0.25620186885116136</v>
      </c>
      <c r="Q49" s="1">
        <f t="shared" si="47"/>
        <v>1.2772446000000006</v>
      </c>
      <c r="R49" s="1">
        <f t="shared" si="48"/>
        <v>0.20058951030300792</v>
      </c>
      <c r="S49" s="1" t="str">
        <f t="shared" si="49"/>
        <v>43.5891003828649+212.161539338724i</v>
      </c>
      <c r="T49" s="1">
        <f t="shared" si="17"/>
        <v>216.59300184162095</v>
      </c>
      <c r="U49" s="12">
        <f t="shared" si="18"/>
        <v>23.356444203841008</v>
      </c>
      <c r="V49" s="1">
        <f t="shared" si="50"/>
        <v>0.43098245894883902</v>
      </c>
      <c r="W49" s="1" t="e">
        <f t="shared" si="51"/>
        <v>#NUM!</v>
      </c>
      <c r="X49" s="1" t="e">
        <f t="shared" si="52"/>
        <v>#NUM!</v>
      </c>
      <c r="Y49" s="12" t="e">
        <f t="shared" si="22"/>
        <v>#NUM!</v>
      </c>
      <c r="Z49" s="10">
        <f t="shared" si="53"/>
        <v>7.4684535530819227</v>
      </c>
      <c r="AA49" s="1" t="str">
        <f t="shared" si="54"/>
        <v>0.602692649916474+0.112150297099322i</v>
      </c>
      <c r="AB49" s="1" t="str">
        <f t="shared" si="55"/>
        <v>-0.00679294558565902-0.661068668515735i</v>
      </c>
      <c r="AC49" s="1" t="str">
        <f t="shared" si="26"/>
        <v>-0.00679294558565902+0.661068668515735i</v>
      </c>
      <c r="AD49" s="1">
        <f t="shared" si="56"/>
        <v>8.5509308648838989E-2</v>
      </c>
      <c r="AE49" s="1" t="str">
        <f t="shared" si="57"/>
        <v>-0.0794410069850477+7.73095559958911i</v>
      </c>
      <c r="AF49" s="10">
        <f t="shared" si="29"/>
        <v>-7.9441006985047705E-2</v>
      </c>
      <c r="AG49" s="10">
        <f t="shared" si="58"/>
        <v>7.7309555995891097</v>
      </c>
      <c r="AH49" s="10">
        <f t="shared" si="59"/>
        <v>7.3077027562740353</v>
      </c>
      <c r="AI49" s="1" t="str">
        <f t="shared" si="60"/>
        <v>0.450248869803432+0.41475079539119i</v>
      </c>
      <c r="AJ49" s="1" t="str">
        <f t="shared" si="61"/>
        <v>-0.151176065560642-1.16896845645619i</v>
      </c>
      <c r="AK49" s="1" t="str">
        <f t="shared" si="34"/>
        <v>-0.151176065560642+1.16896845645619i</v>
      </c>
      <c r="AL49" s="1">
        <f t="shared" si="62"/>
        <v>8.7390295048838773E-2</v>
      </c>
      <c r="AM49" s="1" t="str">
        <f t="shared" si="63"/>
        <v>-1.72989535595636+13.3764104561371i</v>
      </c>
      <c r="AN49" s="10">
        <f t="shared" si="37"/>
        <v>-1.7298953559563599</v>
      </c>
      <c r="AO49" s="10">
        <f t="shared" si="64"/>
        <v>13.3764104561371</v>
      </c>
    </row>
    <row r="50" spans="1:41" ht="18.75" customHeight="1">
      <c r="A50" s="1">
        <f>BFU725F_2V_5mA_S_N!B64*1000000</f>
        <v>1550000000</v>
      </c>
      <c r="B50" s="14">
        <f t="shared" si="3"/>
        <v>1.55</v>
      </c>
      <c r="C50" s="2" t="str">
        <f>COMPLEX(BFU725F_2V_5mA_S_N!C64*COS(BFU725F_2V_5mA_S_N!D64*PI()/180),BFU725F_2V_5mA_S_N!C64*SIN(BFU725F_2V_5mA_S_N!D64*PI()/180))</f>
        <v>0.270768264122665-0.759985865358033i</v>
      </c>
      <c r="D50" s="2" t="str">
        <f>COMPLEX(BFU725F_2V_5mA_S_N!E64*COS(BFU725F_2V_5mA_S_N!F64*PI()/180),BFU725F_2V_5mA_S_N!E64*SIN(BFU725F_2V_5mA_S_N!F64*PI()/180))</f>
        <v>-6.95000054909421+9.34114240163323i</v>
      </c>
      <c r="E50" s="2" t="str">
        <f>COMPLEX(BFU725F_2V_5mA_S_N!G64*COS(BFU725F_2V_5mA_S_N!H64*PI()/180),BFU725F_2V_5mA_S_N!G64*SIN(BFU725F_2V_5mA_S_N!H64*PI()/180))</f>
        <v>0.0366550907103032+0.0415185715194953i</v>
      </c>
      <c r="F50" s="2" t="str">
        <f>COMPLEX(BFU725F_2V_5mA_S_N!I64*COS(BFU725F_2V_5mA_S_N!J64*PI()/180),BFU725F_2V_5mA_S_N!I64*SIN(BFU725F_2V_5mA_S_N!J64*PI()/180))</f>
        <v>0.578518372403852-0.554391653699078i</v>
      </c>
      <c r="G50" s="9" t="str">
        <f t="shared" si="39"/>
        <v>0.270768264122665+0.759985865358033i</v>
      </c>
      <c r="H50" s="9" t="str">
        <f t="shared" si="40"/>
        <v>0.578518372403852+0.554391653699078i</v>
      </c>
      <c r="I50" s="9">
        <f t="shared" si="41"/>
        <v>0.80677999999999983</v>
      </c>
      <c r="J50" s="9">
        <f t="shared" si="42"/>
        <v>0.80127000000000015</v>
      </c>
      <c r="K50" s="9" t="str">
        <f t="shared" si="43"/>
        <v>-0.264685405224904-0.589777451593055i</v>
      </c>
      <c r="L50" s="9" t="str">
        <f t="shared" si="44"/>
        <v>-0.642583789439705+0.0538463272116259i</v>
      </c>
      <c r="M50" s="9">
        <f t="shared" si="10"/>
        <v>0.64483591200000068</v>
      </c>
      <c r="N50" s="11" t="str">
        <f t="shared" si="45"/>
        <v>0.377898384214801-0.643623778804681i</v>
      </c>
      <c r="O50" s="11">
        <f t="shared" si="12"/>
        <v>0.74636368978868095</v>
      </c>
      <c r="P50" s="1">
        <f t="shared" si="46"/>
        <v>0.26413117613497439</v>
      </c>
      <c r="Q50" s="1">
        <f t="shared" si="47"/>
        <v>1.2896718240000014</v>
      </c>
      <c r="R50" s="1">
        <f t="shared" si="48"/>
        <v>0.20480495209684763</v>
      </c>
      <c r="S50" s="1" t="str">
        <f t="shared" si="49"/>
        <v>43.3847990256285+205.697690943359i</v>
      </c>
      <c r="T50" s="1">
        <f t="shared" si="17"/>
        <v>210.22316914632367</v>
      </c>
      <c r="U50" s="12">
        <f t="shared" si="18"/>
        <v>23.22680578856297</v>
      </c>
      <c r="V50" s="1">
        <f t="shared" si="50"/>
        <v>0.45180159806502518</v>
      </c>
      <c r="W50" s="1" t="e">
        <f t="shared" si="51"/>
        <v>#NUM!</v>
      </c>
      <c r="X50" s="1" t="e">
        <f t="shared" si="52"/>
        <v>#NUM!</v>
      </c>
      <c r="Y50" s="12" t="e">
        <f t="shared" si="22"/>
        <v>#NUM!</v>
      </c>
      <c r="Z50" s="10">
        <f t="shared" si="53"/>
        <v>7.5885496770912804</v>
      </c>
      <c r="AA50" s="1" t="str">
        <f t="shared" si="54"/>
        <v>0.591467864008484+0.112924537209874i</v>
      </c>
      <c r="AB50" s="1" t="str">
        <f t="shared" si="55"/>
        <v>-0.012949491604632-0.667316190908952i</v>
      </c>
      <c r="AC50" s="1" t="str">
        <f t="shared" si="26"/>
        <v>-0.012949491604632+0.667316190908952i</v>
      </c>
      <c r="AD50" s="1">
        <f t="shared" si="56"/>
        <v>8.4974855465025922E-2</v>
      </c>
      <c r="AE50" s="1" t="str">
        <f t="shared" si="57"/>
        <v>-0.152392040372011+7.85310180590548i</v>
      </c>
      <c r="AF50" s="10">
        <f t="shared" si="29"/>
        <v>-0.15239204037201101</v>
      </c>
      <c r="AG50" s="10">
        <f t="shared" si="58"/>
        <v>7.8531018059054798</v>
      </c>
      <c r="AH50" s="10">
        <f t="shared" si="59"/>
        <v>6.8720036473339059</v>
      </c>
      <c r="AI50" s="1" t="str">
        <f t="shared" si="60"/>
        <v>0.431785107037881+0.413777800242892i</v>
      </c>
      <c r="AJ50" s="1" t="str">
        <f t="shared" si="61"/>
        <v>-0.161016842915216-1.17376366560093i</v>
      </c>
      <c r="AK50" s="1" t="str">
        <f t="shared" si="34"/>
        <v>-0.161016842915216+1.17376366560093i</v>
      </c>
      <c r="AL50" s="1">
        <f t="shared" si="62"/>
        <v>9.383521096502534E-2</v>
      </c>
      <c r="AM50" s="1" t="str">
        <f t="shared" si="63"/>
        <v>-1.71595333200914+12.5087763274537i</v>
      </c>
      <c r="AN50" s="10">
        <f t="shared" si="37"/>
        <v>-1.71595333200914</v>
      </c>
      <c r="AO50" s="10">
        <f t="shared" si="64"/>
        <v>12.508776327453701</v>
      </c>
    </row>
    <row r="51" spans="1:41" ht="18.75" customHeight="1">
      <c r="A51" s="1">
        <f>BFU725F_2V_5mA_S_N!B65*1000000</f>
        <v>1600000000</v>
      </c>
      <c r="B51" s="14">
        <f t="shared" si="3"/>
        <v>1.6</v>
      </c>
      <c r="C51" s="2" t="str">
        <f>COMPLEX(BFU725F_2V_5mA_S_N!C65*COS(BFU725F_2V_5mA_S_N!D65*PI()/180),BFU725F_2V_5mA_S_N!C65*SIN(BFU725F_2V_5mA_S_N!D65*PI()/180))</f>
        <v>0.241448129841157-0.760680279089847i</v>
      </c>
      <c r="D51" s="2" t="str">
        <f>COMPLEX(BFU725F_2V_5mA_S_N!E65*COS(BFU725F_2V_5mA_S_N!F65*PI()/180),BFU725F_2V_5mA_S_N!E65*SIN(BFU725F_2V_5mA_S_N!F65*PI()/180))</f>
        <v>-6.62027846601751+9.40573851605417i</v>
      </c>
      <c r="E51" s="2" t="str">
        <f>COMPLEX(BFU725F_2V_5mA_S_N!G65*COS(BFU725F_2V_5mA_S_N!H65*PI()/180),BFU725F_2V_5mA_S_N!G65*SIN(BFU725F_2V_5mA_S_N!H65*PI()/180))</f>
        <v>0.0381929823372762+0.0416657243328915i</v>
      </c>
      <c r="F51" s="2" t="str">
        <f>COMPLEX(BFU725F_2V_5mA_S_N!I65*COS(BFU725F_2V_5mA_S_N!J65*PI()/180),BFU725F_2V_5mA_S_N!I65*SIN(BFU725F_2V_5mA_S_N!J65*PI()/180))</f>
        <v>0.56015900450013-0.559572714289594i</v>
      </c>
      <c r="G51" s="9" t="str">
        <f t="shared" si="39"/>
        <v>0.241448129841157+0.760680279089847i</v>
      </c>
      <c r="H51" s="9" t="str">
        <f t="shared" si="40"/>
        <v>0.56015900450013+0.559572714289594i</v>
      </c>
      <c r="I51" s="9">
        <f t="shared" si="41"/>
        <v>0.7980799999999999</v>
      </c>
      <c r="J51" s="9">
        <f t="shared" si="42"/>
        <v>0.7917700000000002</v>
      </c>
      <c r="K51" s="9" t="str">
        <f t="shared" si="43"/>
        <v>-0.290406584426631-0.561209693253212i</v>
      </c>
      <c r="L51" s="9" t="str">
        <f t="shared" si="44"/>
        <v>-0.64474508667763+0.083394507440632i</v>
      </c>
      <c r="M51" s="9">
        <f t="shared" si="10"/>
        <v>0.65011604400000023</v>
      </c>
      <c r="N51" s="11" t="str">
        <f t="shared" si="45"/>
        <v>0.354338502250999-0.644604200693844i</v>
      </c>
      <c r="O51" s="11">
        <f t="shared" si="12"/>
        <v>0.73557484305108667</v>
      </c>
      <c r="P51" s="1">
        <f t="shared" si="46"/>
        <v>0.27723893042963055</v>
      </c>
      <c r="Q51" s="1">
        <f t="shared" si="47"/>
        <v>1.3002320880000005</v>
      </c>
      <c r="R51" s="1">
        <f t="shared" si="48"/>
        <v>0.21322264923954903</v>
      </c>
      <c r="S51" s="1" t="str">
        <f t="shared" si="49"/>
        <v>43.5243189330655+198.786944014115i</v>
      </c>
      <c r="T51" s="1">
        <f t="shared" si="17"/>
        <v>203.49598386468978</v>
      </c>
      <c r="U51" s="12">
        <f t="shared" si="18"/>
        <v>23.085558425410177</v>
      </c>
      <c r="V51" s="1">
        <f t="shared" si="50"/>
        <v>0.46896160377036877</v>
      </c>
      <c r="W51" s="1" t="e">
        <f t="shared" si="51"/>
        <v>#NUM!</v>
      </c>
      <c r="X51" s="1" t="e">
        <f t="shared" si="52"/>
        <v>#NUM!</v>
      </c>
      <c r="Y51" s="12" t="e">
        <f t="shared" si="22"/>
        <v>#NUM!</v>
      </c>
      <c r="Z51" s="10">
        <f t="shared" si="53"/>
        <v>7.574516092111871</v>
      </c>
      <c r="AA51" s="1" t="str">
        <f t="shared" si="54"/>
        <v>0.575892071985501+0.113899832039286i</v>
      </c>
      <c r="AB51" s="1" t="str">
        <f t="shared" si="55"/>
        <v>-0.015733067485371-0.67347254632888i</v>
      </c>
      <c r="AC51" s="1" t="str">
        <f t="shared" si="26"/>
        <v>-0.015733067485371+0.67347254632888i</v>
      </c>
      <c r="AD51" s="1">
        <f t="shared" si="56"/>
        <v>8.5829383170369589E-2</v>
      </c>
      <c r="AE51" s="1" t="str">
        <f t="shared" si="57"/>
        <v>-0.183306309613587+7.84664320599917i</v>
      </c>
      <c r="AF51" s="10">
        <f t="shared" si="29"/>
        <v>-0.18330630961358699</v>
      </c>
      <c r="AG51" s="10">
        <f t="shared" si="58"/>
        <v>7.84664320599917</v>
      </c>
      <c r="AH51" s="10">
        <f t="shared" si="59"/>
        <v>6.7818378773029577</v>
      </c>
      <c r="AI51" s="1" t="str">
        <f t="shared" si="60"/>
        <v>0.412038871818836+0.411607611489239i</v>
      </c>
      <c r="AJ51" s="1" t="str">
        <f t="shared" si="61"/>
        <v>-0.170590741977679-1.17228789057909i</v>
      </c>
      <c r="AK51" s="1" t="str">
        <f t="shared" si="34"/>
        <v>-0.170590741977679+1.17228789057909i</v>
      </c>
      <c r="AL51" s="1">
        <f t="shared" si="62"/>
        <v>9.5861336670369113E-2</v>
      </c>
      <c r="AM51" s="1" t="str">
        <f t="shared" si="63"/>
        <v>-1.77955730540537+12.2289958735934i</v>
      </c>
      <c r="AN51" s="10">
        <f t="shared" si="37"/>
        <v>-1.7795573054053699</v>
      </c>
      <c r="AO51" s="10">
        <f t="shared" si="64"/>
        <v>12.2289958735934</v>
      </c>
    </row>
    <row r="52" spans="1:41" ht="18.75" customHeight="1">
      <c r="A52" s="1">
        <f>BFU725F_2V_5mA_S_N!B66*1000000</f>
        <v>1650000000</v>
      </c>
      <c r="B52" s="14">
        <f t="shared" si="3"/>
        <v>1.65</v>
      </c>
      <c r="C52" s="2" t="str">
        <f>COMPLEX(BFU725F_2V_5mA_S_N!C66*COS(BFU725F_2V_5mA_S_N!D66*PI()/180),BFU725F_2V_5mA_S_N!C66*SIN(BFU725F_2V_5mA_S_N!D66*PI()/180))</f>
        <v>0.214378483704413-0.761655058556429i</v>
      </c>
      <c r="D52" s="2" t="str">
        <f>COMPLEX(BFU725F_2V_5mA_S_N!E66*COS(BFU725F_2V_5mA_S_N!F66*PI()/180),BFU725F_2V_5mA_S_N!E66*SIN(BFU725F_2V_5mA_S_N!F66*PI()/180))</f>
        <v>-6.32120741133086+9.44607288045862i</v>
      </c>
      <c r="E52" s="2" t="str">
        <f>COMPLEX(BFU725F_2V_5mA_S_N!G66*COS(BFU725F_2V_5mA_S_N!H66*PI()/180),BFU725F_2V_5mA_S_N!G66*SIN(BFU725F_2V_5mA_S_N!H66*PI()/180))</f>
        <v>0.0396842917761052+0.0417454978438268i</v>
      </c>
      <c r="F52" s="2" t="str">
        <f>COMPLEX(BFU725F_2V_5mA_S_N!I66*COS(BFU725F_2V_5mA_S_N!J66*PI()/180),BFU725F_2V_5mA_S_N!I66*SIN(BFU725F_2V_5mA_S_N!J66*PI()/180))</f>
        <v>0.542128011695695-0.563551186082394i</v>
      </c>
      <c r="G52" s="9" t="str">
        <f t="shared" si="39"/>
        <v>0.214378483704413+0.761655058556429i</v>
      </c>
      <c r="H52" s="9" t="str">
        <f t="shared" si="40"/>
        <v>0.542128011695695+0.563551186082394i</v>
      </c>
      <c r="I52" s="9">
        <f t="shared" si="41"/>
        <v>0.79125000000000034</v>
      </c>
      <c r="J52" s="9">
        <f t="shared" si="42"/>
        <v>0.78198000000000045</v>
      </c>
      <c r="K52" s="9" t="str">
        <f t="shared" si="43"/>
        <v>-0.313011030514119-0.533727791255332i</v>
      </c>
      <c r="L52" s="9" t="str">
        <f t="shared" si="44"/>
        <v>-0.645183654352349+0.11097876196638i</v>
      </c>
      <c r="M52" s="9">
        <f t="shared" si="10"/>
        <v>0.65465886800000039</v>
      </c>
      <c r="N52" s="11" t="str">
        <f t="shared" si="45"/>
        <v>0.33217262383823-0.644706553221712i</v>
      </c>
      <c r="O52" s="11">
        <f t="shared" si="12"/>
        <v>0.72524836559250128</v>
      </c>
      <c r="P52" s="1">
        <f t="shared" si="46"/>
        <v>0.28841590889459312</v>
      </c>
      <c r="Q52" s="1">
        <f t="shared" si="47"/>
        <v>1.3093177360000008</v>
      </c>
      <c r="R52" s="1">
        <f t="shared" si="48"/>
        <v>0.2202795402250573</v>
      </c>
      <c r="S52" s="1" t="str">
        <f t="shared" si="49"/>
        <v>43.2485592901084+192.535633115806i</v>
      </c>
      <c r="T52" s="1">
        <f t="shared" si="17"/>
        <v>197.3332407375257</v>
      </c>
      <c r="U52" s="12">
        <f t="shared" si="18"/>
        <v>22.952002482168158</v>
      </c>
      <c r="V52" s="1">
        <f t="shared" si="50"/>
        <v>0.48859865030540561</v>
      </c>
      <c r="W52" s="1" t="e">
        <f t="shared" si="51"/>
        <v>#NUM!</v>
      </c>
      <c r="X52" s="1" t="e">
        <f t="shared" si="52"/>
        <v>#NUM!</v>
      </c>
      <c r="Y52" s="12" t="e">
        <f t="shared" si="22"/>
        <v>#NUM!</v>
      </c>
      <c r="Z52" s="10">
        <f t="shared" si="53"/>
        <v>7.656154711488278</v>
      </c>
      <c r="AA52" s="1" t="str">
        <f t="shared" si="54"/>
        <v>0.562254670972353+0.114789745946381i</v>
      </c>
      <c r="AB52" s="1" t="str">
        <f t="shared" si="55"/>
        <v>-0.020126659276658-0.678340932028775i</v>
      </c>
      <c r="AC52" s="1" t="str">
        <f t="shared" si="26"/>
        <v>-0.020126659276658+0.678340932028775i</v>
      </c>
      <c r="AD52" s="1">
        <f t="shared" si="56"/>
        <v>8.5507528605406335E-2</v>
      </c>
      <c r="AE52" s="1" t="str">
        <f t="shared" si="57"/>
        <v>-0.235378797690867+7.93311352920901i</v>
      </c>
      <c r="AF52" s="10">
        <f t="shared" si="29"/>
        <v>-0.235378797690867</v>
      </c>
      <c r="AG52" s="10">
        <f t="shared" si="58"/>
        <v>7.9331135292090096</v>
      </c>
      <c r="AH52" s="10">
        <f t="shared" si="59"/>
        <v>6.5406124762425755</v>
      </c>
      <c r="AI52" s="1" t="str">
        <f t="shared" si="60"/>
        <v>0.393177454424215+0.408714576633972i</v>
      </c>
      <c r="AJ52" s="1" t="str">
        <f t="shared" si="61"/>
        <v>-0.178798970719802-1.1703696351904i</v>
      </c>
      <c r="AK52" s="1" t="str">
        <f t="shared" si="34"/>
        <v>-0.178798970719802+1.1703696351904i</v>
      </c>
      <c r="AL52" s="1">
        <f t="shared" si="62"/>
        <v>0.10009137070540619</v>
      </c>
      <c r="AM52" s="1" t="str">
        <f t="shared" si="63"/>
        <v>-1.78635749974942+11.6930123640238i</v>
      </c>
      <c r="AN52" s="10">
        <f t="shared" si="37"/>
        <v>-1.78635749974942</v>
      </c>
      <c r="AO52" s="10">
        <f t="shared" si="64"/>
        <v>11.693012364023801</v>
      </c>
    </row>
    <row r="53" spans="1:41" ht="18.75" customHeight="1">
      <c r="A53" s="1">
        <f>BFU725F_2V_5mA_S_N!B67*1000000</f>
        <v>1700000000</v>
      </c>
      <c r="B53" s="14">
        <f t="shared" si="3"/>
        <v>1.7</v>
      </c>
      <c r="C53" s="2" t="str">
        <f>COMPLEX(BFU725F_2V_5mA_S_N!C67*COS(BFU725F_2V_5mA_S_N!D67*PI()/180),BFU725F_2V_5mA_S_N!C67*SIN(BFU725F_2V_5mA_S_N!D67*PI()/180))</f>
        <v>0.186613933353864-0.761476801996095i</v>
      </c>
      <c r="D53" s="2" t="str">
        <f>COMPLEX(BFU725F_2V_5mA_S_N!E67*COS(BFU725F_2V_5mA_S_N!F67*PI()/180),BFU725F_2V_5mA_S_N!E67*SIN(BFU725F_2V_5mA_S_N!F67*PI()/180))</f>
        <v>-6.00890177872826+9.49780081985279i</v>
      </c>
      <c r="E53" s="2" t="str">
        <f>COMPLEX(BFU725F_2V_5mA_S_N!G67*COS(BFU725F_2V_5mA_S_N!H67*PI()/180),BFU725F_2V_5mA_S_N!G67*SIN(BFU725F_2V_5mA_S_N!H67*PI()/180))</f>
        <v>0.0409929479062137+0.0417001660303463i</v>
      </c>
      <c r="F53" s="2" t="str">
        <f>COMPLEX(BFU725F_2V_5mA_S_N!I67*COS(BFU725F_2V_5mA_S_N!J67*PI()/180),BFU725F_2V_5mA_S_N!I67*SIN(BFU725F_2V_5mA_S_N!J67*PI()/180))</f>
        <v>0.524964273683974-0.566513048265844i</v>
      </c>
      <c r="G53" s="9" t="str">
        <f t="shared" si="39"/>
        <v>0.186613933353864+0.761476801996095i</v>
      </c>
      <c r="H53" s="9" t="str">
        <f t="shared" si="40"/>
        <v>0.524964273683974+0.566513048265844i</v>
      </c>
      <c r="I53" s="9">
        <f t="shared" si="41"/>
        <v>0.78401000000000032</v>
      </c>
      <c r="J53" s="9">
        <f t="shared" si="42"/>
        <v>0.77235000000000065</v>
      </c>
      <c r="K53" s="9" t="str">
        <f t="shared" si="43"/>
        <v>-0.333420896300114-0.505467344520252i</v>
      </c>
      <c r="L53" s="9" t="str">
        <f t="shared" si="44"/>
        <v>-0.642382468699983+0.138770652398808i</v>
      </c>
      <c r="M53" s="9">
        <f t="shared" si="10"/>
        <v>0.65720052499999981</v>
      </c>
      <c r="N53" s="11" t="str">
        <f t="shared" si="45"/>
        <v>0.308961572399869-0.64423799691906i</v>
      </c>
      <c r="O53" s="11">
        <f t="shared" si="12"/>
        <v>0.71449272207215819</v>
      </c>
      <c r="P53" s="1">
        <f t="shared" si="46"/>
        <v>0.29930364729408077</v>
      </c>
      <c r="Q53" s="1">
        <f t="shared" si="47"/>
        <v>1.3144010499999996</v>
      </c>
      <c r="R53" s="1">
        <f t="shared" si="48"/>
        <v>0.22771105310215695</v>
      </c>
      <c r="S53" s="1" t="str">
        <f t="shared" si="49"/>
        <v>43.791463564415+187.14656813793i</v>
      </c>
      <c r="T53" s="1">
        <f t="shared" si="17"/>
        <v>192.20179563916244</v>
      </c>
      <c r="U53" s="12">
        <f t="shared" si="18"/>
        <v>22.837574407338632</v>
      </c>
      <c r="V53" s="1">
        <f t="shared" si="50"/>
        <v>0.50764730770591737</v>
      </c>
      <c r="W53" s="1" t="e">
        <f t="shared" si="51"/>
        <v>#NUM!</v>
      </c>
      <c r="X53" s="1" t="e">
        <f t="shared" si="52"/>
        <v>#NUM!</v>
      </c>
      <c r="Y53" s="12" t="e">
        <f t="shared" si="22"/>
        <v>#NUM!</v>
      </c>
      <c r="Z53" s="10">
        <f t="shared" si="53"/>
        <v>7.6396748176032307</v>
      </c>
      <c r="AA53" s="1" t="str">
        <f t="shared" si="54"/>
        <v>0.54822882389903+0.115043283469657i</v>
      </c>
      <c r="AB53" s="1" t="str">
        <f t="shared" si="55"/>
        <v>-0.023264550215056-0.681556331735501i</v>
      </c>
      <c r="AC53" s="1" t="str">
        <f t="shared" si="26"/>
        <v>-0.023264550215056+0.681556331735501i</v>
      </c>
      <c r="AD53" s="1">
        <f t="shared" si="56"/>
        <v>8.6024672605918728E-2</v>
      </c>
      <c r="AE53" s="1" t="str">
        <f t="shared" si="57"/>
        <v>-0.27044043889166+7.92280064648114i</v>
      </c>
      <c r="AF53" s="10">
        <f t="shared" si="29"/>
        <v>-0.27044043889165997</v>
      </c>
      <c r="AG53" s="10">
        <f t="shared" si="58"/>
        <v>7.9228006464811402</v>
      </c>
      <c r="AH53" s="10">
        <f t="shared" si="59"/>
        <v>6.3088123123199455</v>
      </c>
      <c r="AI53" s="1" t="str">
        <f t="shared" si="60"/>
        <v>0.375083152895096+0.404769449944859i</v>
      </c>
      <c r="AJ53" s="1" t="str">
        <f t="shared" si="61"/>
        <v>-0.188469219541232-1.16624625194095i</v>
      </c>
      <c r="AK53" s="1" t="str">
        <f t="shared" si="34"/>
        <v>-0.188469219541232+1.16624625194095i</v>
      </c>
      <c r="AL53" s="1">
        <f t="shared" si="62"/>
        <v>0.10417183020591825</v>
      </c>
      <c r="AM53" s="1" t="str">
        <f t="shared" si="63"/>
        <v>-1.80921482485891+11.1954090624655i</v>
      </c>
      <c r="AN53" s="10">
        <f t="shared" si="37"/>
        <v>-1.8092148248589099</v>
      </c>
      <c r="AO53" s="10">
        <f t="shared" si="64"/>
        <v>11.195409062465499</v>
      </c>
    </row>
    <row r="54" spans="1:41" ht="18.75" customHeight="1">
      <c r="A54" s="1">
        <f>BFU725F_2V_5mA_S_N!B68*1000000</f>
        <v>1750000000</v>
      </c>
      <c r="B54" s="14">
        <f t="shared" si="3"/>
        <v>1.75</v>
      </c>
      <c r="C54" s="2" t="str">
        <f>COMPLEX(BFU725F_2V_5mA_S_N!C68*COS(BFU725F_2V_5mA_S_N!D68*PI()/180),BFU725F_2V_5mA_S_N!C68*SIN(BFU725F_2V_5mA_S_N!D68*PI()/180))</f>
        <v>0.159722705846282-0.760569735683154i</v>
      </c>
      <c r="D54" s="2" t="str">
        <f>COMPLEX(BFU725F_2V_5mA_S_N!E68*COS(BFU725F_2V_5mA_S_N!F68*PI()/180),BFU725F_2V_5mA_S_N!E68*SIN(BFU725F_2V_5mA_S_N!F68*PI()/180))</f>
        <v>-5.70414607606923+9.52338797607574i</v>
      </c>
      <c r="E54" s="2" t="str">
        <f>COMPLEX(BFU725F_2V_5mA_S_N!G68*COS(BFU725F_2V_5mA_S_N!H68*PI()/180),BFU725F_2V_5mA_S_N!G68*SIN(BFU725F_2V_5mA_S_N!H68*PI()/180))</f>
        <v>0.0425334577313998+0.0417100486383225i</v>
      </c>
      <c r="F54" s="2" t="str">
        <f>COMPLEX(BFU725F_2V_5mA_S_N!I68*COS(BFU725F_2V_5mA_S_N!J68*PI()/180),BFU725F_2V_5mA_S_N!I68*SIN(BFU725F_2V_5mA_S_N!J68*PI()/180))</f>
        <v>0.507869789845081-0.569820293217707i</v>
      </c>
      <c r="G54" s="9" t="str">
        <f t="shared" si="39"/>
        <v>0.159722705846282+0.760569735683154i</v>
      </c>
      <c r="H54" s="9" t="str">
        <f t="shared" si="40"/>
        <v>0.507869789845081+0.569820293217707i</v>
      </c>
      <c r="I54" s="9">
        <f t="shared" si="41"/>
        <v>0.77716000000000052</v>
      </c>
      <c r="J54" s="9">
        <f t="shared" si="42"/>
        <v>0.7633000000000002</v>
      </c>
      <c r="K54" s="9" t="str">
        <f t="shared" si="43"/>
        <v>-0.35226973274785-0.477283630902786i</v>
      </c>
      <c r="L54" s="9" t="str">
        <f t="shared" si="44"/>
        <v>-0.639838031703955+0.167142409667195i</v>
      </c>
      <c r="M54" s="9">
        <f t="shared" si="10"/>
        <v>0.66130877199999982</v>
      </c>
      <c r="N54" s="11" t="str">
        <f t="shared" si="45"/>
        <v>0.287568298956105-0.644426040569981i</v>
      </c>
      <c r="O54" s="11">
        <f t="shared" si="12"/>
        <v>0.70567729758665931</v>
      </c>
      <c r="P54" s="1">
        <f t="shared" si="46"/>
        <v>0.3113758927292094</v>
      </c>
      <c r="Q54" s="1">
        <f t="shared" si="47"/>
        <v>1.3226175439999996</v>
      </c>
      <c r="R54" s="1">
        <f t="shared" si="48"/>
        <v>0.23542398491669295</v>
      </c>
      <c r="S54" s="1" t="str">
        <f t="shared" si="49"/>
        <v>43.5648415397396+181.181985372501i</v>
      </c>
      <c r="T54" s="1">
        <f t="shared" si="17"/>
        <v>186.34593433156462</v>
      </c>
      <c r="U54" s="12">
        <f t="shared" si="18"/>
        <v>22.703199218195152</v>
      </c>
      <c r="V54" s="1">
        <f t="shared" si="50"/>
        <v>0.52337032727079014</v>
      </c>
      <c r="W54" s="1" t="e">
        <f t="shared" si="51"/>
        <v>#NUM!</v>
      </c>
      <c r="X54" s="1" t="e">
        <f t="shared" si="52"/>
        <v>#NUM!</v>
      </c>
      <c r="Y54" s="12" t="e">
        <f t="shared" si="22"/>
        <v>#NUM!</v>
      </c>
      <c r="Z54" s="10">
        <f t="shared" si="53"/>
        <v>7.8125997850209359</v>
      </c>
      <c r="AA54" s="1" t="str">
        <f t="shared" si="54"/>
        <v>0.536062130168534+0.115786274210256i</v>
      </c>
      <c r="AB54" s="1" t="str">
        <f t="shared" si="55"/>
        <v>-0.028192340323453-0.685606567427963i</v>
      </c>
      <c r="AC54" s="1" t="str">
        <f t="shared" si="26"/>
        <v>-0.028192340323453+0.685606567427963i</v>
      </c>
      <c r="AD54" s="1">
        <f t="shared" si="56"/>
        <v>8.4646441670789829E-2</v>
      </c>
      <c r="AE54" s="1" t="str">
        <f t="shared" si="57"/>
        <v>-0.333059958185835+8.09965019078357i</v>
      </c>
      <c r="AF54" s="10">
        <f t="shared" si="29"/>
        <v>-0.333059958185835</v>
      </c>
      <c r="AG54" s="10">
        <f t="shared" si="58"/>
        <v>8.0996501907835707</v>
      </c>
      <c r="AH54" s="10">
        <f t="shared" si="59"/>
        <v>6.2389257852926416</v>
      </c>
      <c r="AI54" s="1" t="str">
        <f t="shared" si="60"/>
        <v>0.358392180823781+0.402109244627909i</v>
      </c>
      <c r="AJ54" s="1" t="str">
        <f t="shared" si="61"/>
        <v>-0.198669474977499-1.16267898031106i</v>
      </c>
      <c r="AK54" s="1" t="str">
        <f t="shared" si="34"/>
        <v>-0.198669474977499+1.16267898031106i</v>
      </c>
      <c r="AL54" s="1">
        <f t="shared" si="62"/>
        <v>0.10599721727079026</v>
      </c>
      <c r="AM54" s="1" t="str">
        <f t="shared" si="63"/>
        <v>-1.87428953412956+10.9689575844314i</v>
      </c>
      <c r="AN54" s="10">
        <f t="shared" si="37"/>
        <v>-1.87428953412956</v>
      </c>
      <c r="AO54" s="10">
        <f t="shared" si="64"/>
        <v>10.968957584431401</v>
      </c>
    </row>
    <row r="55" spans="1:41" ht="18.75" customHeight="1">
      <c r="A55" s="1">
        <f>BFU725F_2V_5mA_S_N!B69*1000000</f>
        <v>1800000000</v>
      </c>
      <c r="B55" s="14">
        <f t="shared" si="3"/>
        <v>1.8</v>
      </c>
      <c r="C55" s="2" t="str">
        <f>COMPLEX(BFU725F_2V_5mA_S_N!C69*COS(BFU725F_2V_5mA_S_N!D69*PI()/180),BFU725F_2V_5mA_S_N!C69*SIN(BFU725F_2V_5mA_S_N!D69*PI()/180))</f>
        <v>0.132994723439029-0.760458022205944i</v>
      </c>
      <c r="D55" s="2" t="str">
        <f>COMPLEX(BFU725F_2V_5mA_S_N!E69*COS(BFU725F_2V_5mA_S_N!F69*PI()/180),BFU725F_2V_5mA_S_N!E69*SIN(BFU725F_2V_5mA_S_N!F69*PI()/180))</f>
        <v>-5.42064245243355+9.54981656383384i</v>
      </c>
      <c r="E55" s="2" t="str">
        <f>COMPLEX(BFU725F_2V_5mA_S_N!G69*COS(BFU725F_2V_5mA_S_N!H69*PI()/180),BFU725F_2V_5mA_S_N!G69*SIN(BFU725F_2V_5mA_S_N!H69*PI()/180))</f>
        <v>0.0438982404084355+0.0415705936094639i</v>
      </c>
      <c r="F55" s="2" t="str">
        <f>COMPLEX(BFU725F_2V_5mA_S_N!I69*COS(BFU725F_2V_5mA_S_N!J69*PI()/180),BFU725F_2V_5mA_S_N!I69*SIN(BFU725F_2V_5mA_S_N!J69*PI()/180))</f>
        <v>0.491660656098657-0.571810085294618i</v>
      </c>
      <c r="G55" s="9" t="str">
        <f t="shared" si="39"/>
        <v>0.132994723439029+0.760458022205944i</v>
      </c>
      <c r="H55" s="9" t="str">
        <f t="shared" si="40"/>
        <v>0.491660656098657+0.571810085294618i</v>
      </c>
      <c r="I55" s="9">
        <f t="shared" si="41"/>
        <v>0.77199999999999991</v>
      </c>
      <c r="J55" s="9">
        <f t="shared" si="42"/>
        <v>0.75412000000000012</v>
      </c>
      <c r="K55" s="9" t="str">
        <f t="shared" si="43"/>
        <v>-0.369449293556865-0.449935014286667i</v>
      </c>
      <c r="L55" s="9" t="str">
        <f t="shared" si="44"/>
        <v>-0.634948208965163+0.193880818883314i</v>
      </c>
      <c r="M55" s="9">
        <f t="shared" si="10"/>
        <v>0.66388929799999996</v>
      </c>
      <c r="N55" s="11" t="str">
        <f t="shared" si="45"/>
        <v>0.265498915408298-0.643815833169981i</v>
      </c>
      <c r="O55" s="11">
        <f t="shared" si="12"/>
        <v>0.69641115809795817</v>
      </c>
      <c r="P55" s="1">
        <f t="shared" si="46"/>
        <v>0.32030752672333918</v>
      </c>
      <c r="Q55" s="1">
        <f t="shared" si="47"/>
        <v>1.3277785959999999</v>
      </c>
      <c r="R55" s="1">
        <f t="shared" si="48"/>
        <v>0.24123564552726018</v>
      </c>
      <c r="S55" s="1" t="str">
        <f t="shared" si="49"/>
        <v>43.5095736021098+176.341869047032i</v>
      </c>
      <c r="T55" s="1">
        <f t="shared" si="17"/>
        <v>181.63022263389422</v>
      </c>
      <c r="U55" s="12">
        <f t="shared" si="18"/>
        <v>22.591881152811439</v>
      </c>
      <c r="V55" s="1">
        <f t="shared" si="50"/>
        <v>0.54229852447666049</v>
      </c>
      <c r="W55" s="1" t="e">
        <f t="shared" si="51"/>
        <v>#NUM!</v>
      </c>
      <c r="X55" s="1" t="e">
        <f t="shared" si="52"/>
        <v>#NUM!</v>
      </c>
      <c r="Y55" s="12" t="e">
        <f t="shared" si="22"/>
        <v>#NUM!</v>
      </c>
      <c r="Z55" s="10">
        <f t="shared" si="53"/>
        <v>7.9309688973278822</v>
      </c>
      <c r="AA55" s="1" t="str">
        <f t="shared" si="54"/>
        <v>0.524904869985405+0.116276671431108i</v>
      </c>
      <c r="AB55" s="1" t="str">
        <f t="shared" si="55"/>
        <v>-0.033244213886748-0.688086756725726i</v>
      </c>
      <c r="AC55" s="1" t="str">
        <f t="shared" si="26"/>
        <v>-0.033244213886748+0.688086756725726i</v>
      </c>
      <c r="AD55" s="1">
        <f t="shared" si="56"/>
        <v>8.3708473276660922E-2</v>
      </c>
      <c r="AE55" s="1" t="str">
        <f t="shared" si="57"/>
        <v>-0.397142757303363+8.22003710964317i</v>
      </c>
      <c r="AF55" s="10">
        <f t="shared" si="29"/>
        <v>-0.39714275730336301</v>
      </c>
      <c r="AG55" s="10">
        <f t="shared" si="58"/>
        <v>8.2200371096431706</v>
      </c>
      <c r="AH55" s="10">
        <f t="shared" si="59"/>
        <v>5.9812272093818981</v>
      </c>
      <c r="AI55" s="1" t="str">
        <f t="shared" si="60"/>
        <v>0.342397966904868+0.398214923712117i</v>
      </c>
      <c r="AJ55" s="1" t="str">
        <f t="shared" si="61"/>
        <v>-0.209403243465839-1.15867294591806i</v>
      </c>
      <c r="AK55" s="1" t="str">
        <f t="shared" si="34"/>
        <v>-0.209403243465839+1.15867294591806i</v>
      </c>
      <c r="AL55" s="1">
        <f t="shared" si="62"/>
        <v>0.11099549887666055</v>
      </c>
      <c r="AM55" s="1" t="str">
        <f t="shared" si="63"/>
        <v>-1.88659220946005+10.4389183133056i</v>
      </c>
      <c r="AN55" s="10">
        <f t="shared" si="37"/>
        <v>-1.88659220946005</v>
      </c>
      <c r="AO55" s="10">
        <f t="shared" si="64"/>
        <v>10.438918313305599</v>
      </c>
    </row>
    <row r="56" spans="1:41" ht="18.75" customHeight="1">
      <c r="A56" s="1">
        <f>BFU725F_2V_5mA_S_N!B70*1000000</f>
        <v>1850000000</v>
      </c>
      <c r="B56" s="14">
        <f t="shared" si="3"/>
        <v>1.85</v>
      </c>
      <c r="C56" s="2" t="str">
        <f>COMPLEX(BFU725F_2V_5mA_S_N!C70*COS(BFU725F_2V_5mA_S_N!D70*PI()/180),BFU725F_2V_5mA_S_N!C70*SIN(BFU725F_2V_5mA_S_N!D70*PI()/180))</f>
        <v>0.107499561622435-0.758176906698552i</v>
      </c>
      <c r="D56" s="2" t="str">
        <f>COMPLEX(BFU725F_2V_5mA_S_N!E70*COS(BFU725F_2V_5mA_S_N!F70*PI()/180),BFU725F_2V_5mA_S_N!E70*SIN(BFU725F_2V_5mA_S_N!F70*PI()/180))</f>
        <v>-5.13148435402298+9.5541558143259i</v>
      </c>
      <c r="E56" s="2" t="str">
        <f>COMPLEX(BFU725F_2V_5mA_S_N!G70*COS(BFU725F_2V_5mA_S_N!H70*PI()/180),BFU725F_2V_5mA_S_N!G70*SIN(BFU725F_2V_5mA_S_N!H70*PI()/180))</f>
        <v>0.0452911981119433+0.0415308303984486i</v>
      </c>
      <c r="F56" s="2" t="str">
        <f>COMPLEX(BFU725F_2V_5mA_S_N!I70*COS(BFU725F_2V_5mA_S_N!J70*PI()/180),BFU725F_2V_5mA_S_N!I70*SIN(BFU725F_2V_5mA_S_N!J70*PI()/180))</f>
        <v>0.474393748593521-0.573851264523646i</v>
      </c>
      <c r="G56" s="9" t="str">
        <f t="shared" si="39"/>
        <v>0.107499561622435+0.758176906698552i</v>
      </c>
      <c r="H56" s="9" t="str">
        <f t="shared" si="40"/>
        <v>0.474393748593521+0.573851264523646i</v>
      </c>
      <c r="I56" s="9">
        <f t="shared" si="41"/>
        <v>0.76576000000000033</v>
      </c>
      <c r="J56" s="9">
        <f t="shared" si="42"/>
        <v>0.74455000000000016</v>
      </c>
      <c r="K56" s="9" t="str">
        <f t="shared" si="43"/>
        <v>-0.384083656631363-0.421363144238538i</v>
      </c>
      <c r="L56" s="9" t="str">
        <f t="shared" si="44"/>
        <v>-0.629203099211513+0.219604357379788i</v>
      </c>
      <c r="M56" s="9">
        <f t="shared" si="10"/>
        <v>0.66642525000000008</v>
      </c>
      <c r="N56" s="11" t="str">
        <f t="shared" si="45"/>
        <v>0.24511944258015-0.640967501618326i</v>
      </c>
      <c r="O56" s="11">
        <f t="shared" si="12"/>
        <v>0.68623820883250319</v>
      </c>
      <c r="P56" s="1">
        <f t="shared" si="46"/>
        <v>0.33017979916164153</v>
      </c>
      <c r="Q56" s="1">
        <f t="shared" si="47"/>
        <v>1.3328505000000002</v>
      </c>
      <c r="R56" s="1">
        <f t="shared" si="48"/>
        <v>0.24772455662629941</v>
      </c>
      <c r="S56" s="1" t="str">
        <f t="shared" si="49"/>
        <v>43.5319089560541+171.031896029896i</v>
      </c>
      <c r="T56" s="1">
        <f t="shared" si="17"/>
        <v>176.48494711147274</v>
      </c>
      <c r="U56" s="12">
        <f t="shared" si="18"/>
        <v>22.467076691277391</v>
      </c>
      <c r="V56" s="1">
        <f t="shared" si="50"/>
        <v>0.5611107958383581</v>
      </c>
      <c r="W56" s="1" t="e">
        <f t="shared" si="51"/>
        <v>#NUM!</v>
      </c>
      <c r="X56" s="1" t="e">
        <f t="shared" si="52"/>
        <v>#NUM!</v>
      </c>
      <c r="Y56" s="12" t="e">
        <f t="shared" si="22"/>
        <v>#NUM!</v>
      </c>
      <c r="Z56" s="10">
        <f t="shared" si="53"/>
        <v>7.9876625504884098</v>
      </c>
      <c r="AA56" s="1" t="str">
        <f t="shared" si="54"/>
        <v>0.512316990293783+0.116940175308894i</v>
      </c>
      <c r="AB56" s="1" t="str">
        <f t="shared" si="55"/>
        <v>-0.037923241700262-0.69079143983254i</v>
      </c>
      <c r="AC56" s="1" t="str">
        <f t="shared" si="26"/>
        <v>-0.037923241700262+0.69079143983254i</v>
      </c>
      <c r="AD56" s="1">
        <f t="shared" si="56"/>
        <v>8.3431823238357905E-2</v>
      </c>
      <c r="AE56" s="1" t="str">
        <f t="shared" si="57"/>
        <v>-0.454541687191929+8.27971166180805i</v>
      </c>
      <c r="AF56" s="10">
        <f t="shared" si="29"/>
        <v>-0.454541687191929</v>
      </c>
      <c r="AG56" s="10">
        <f t="shared" si="58"/>
        <v>8.2797116618080508</v>
      </c>
      <c r="AH56" s="10">
        <f t="shared" si="59"/>
        <v>5.7716396637125174</v>
      </c>
      <c r="AI56" s="1" t="str">
        <f t="shared" si="60"/>
        <v>0.325547116316155+0.393798663902974i</v>
      </c>
      <c r="AJ56" s="1" t="str">
        <f t="shared" si="61"/>
        <v>-0.21804755469372-1.15197557060153i</v>
      </c>
      <c r="AK56" s="1" t="str">
        <f t="shared" si="34"/>
        <v>-0.21804755469372+1.15197557060153i</v>
      </c>
      <c r="AL56" s="1">
        <f t="shared" si="62"/>
        <v>0.11546549833835823</v>
      </c>
      <c r="AM56" s="1" t="str">
        <f t="shared" si="63"/>
        <v>-1.88842171758318+9.97679468914428i</v>
      </c>
      <c r="AN56" s="10">
        <f t="shared" si="37"/>
        <v>-1.8884217175831799</v>
      </c>
      <c r="AO56" s="10">
        <f t="shared" si="64"/>
        <v>9.9767946891442794</v>
      </c>
    </row>
    <row r="57" spans="1:41" ht="18.75" customHeight="1">
      <c r="A57" s="1">
        <f>BFU725F_2V_5mA_S_N!B71*1000000</f>
        <v>1900000000</v>
      </c>
      <c r="B57" s="14">
        <f t="shared" si="3"/>
        <v>1.9</v>
      </c>
      <c r="C57" s="2" t="str">
        <f>COMPLEX(BFU725F_2V_5mA_S_N!C71*COS(BFU725F_2V_5mA_S_N!D71*PI()/180),BFU725F_2V_5mA_S_N!C71*SIN(BFU725F_2V_5mA_S_N!D71*PI()/180))</f>
        <v>0.0833026075785453-0.754545580114691i</v>
      </c>
      <c r="D57" s="2" t="str">
        <f>COMPLEX(BFU725F_2V_5mA_S_N!E71*COS(BFU725F_2V_5mA_S_N!F71*PI()/180),BFU725F_2V_5mA_S_N!E71*SIN(BFU725F_2V_5mA_S_N!F71*PI()/180))</f>
        <v>-4.8610154407142+9.55676790997553i</v>
      </c>
      <c r="E57" s="2" t="str">
        <f>COMPLEX(BFU725F_2V_5mA_S_N!G71*COS(BFU725F_2V_5mA_S_N!H71*PI()/180),BFU725F_2V_5mA_S_N!G71*SIN(BFU725F_2V_5mA_S_N!H71*PI()/180))</f>
        <v>0.0465781002935643+0.0414412789141776i</v>
      </c>
      <c r="F57" s="2" t="str">
        <f>COMPLEX(BFU725F_2V_5mA_S_N!I71*COS(BFU725F_2V_5mA_S_N!J71*PI()/180),BFU725F_2V_5mA_S_N!I71*SIN(BFU725F_2V_5mA_S_N!J71*PI()/180))</f>
        <v>0.458993281058604-0.575382767245472i</v>
      </c>
      <c r="G57" s="9" t="str">
        <f t="shared" si="39"/>
        <v>0.0833026075785453+0.754545580114691i</v>
      </c>
      <c r="H57" s="9" t="str">
        <f t="shared" si="40"/>
        <v>0.458993281058604+0.575382767245472i</v>
      </c>
      <c r="I57" s="9">
        <f t="shared" si="41"/>
        <v>0.75913000000000053</v>
      </c>
      <c r="J57" s="9">
        <f t="shared" si="42"/>
        <v>0.73602999999999985</v>
      </c>
      <c r="K57" s="9" t="str">
        <f t="shared" si="43"/>
        <v>-0.395917186726017-0.394262236392417i</v>
      </c>
      <c r="L57" s="9" t="str">
        <f t="shared" si="44"/>
        <v>-0.622461549201509+0.243689397508396i</v>
      </c>
      <c r="M57" s="9">
        <f t="shared" si="10"/>
        <v>0.6684630899999997</v>
      </c>
      <c r="N57" s="11" t="str">
        <f t="shared" si="45"/>
        <v>0.226544362475492-0.637951633900813i</v>
      </c>
      <c r="O57" s="11">
        <f t="shared" si="12"/>
        <v>0.67698200520113094</v>
      </c>
      <c r="P57" s="1">
        <f t="shared" si="46"/>
        <v>0.34028611756614358</v>
      </c>
      <c r="Q57" s="1">
        <f t="shared" si="47"/>
        <v>1.3369261799999994</v>
      </c>
      <c r="R57" s="1">
        <f t="shared" si="48"/>
        <v>0.25452872616059008</v>
      </c>
      <c r="S57" s="1" t="str">
        <f t="shared" si="49"/>
        <v>43.6409123720953+166.349263698179i</v>
      </c>
      <c r="T57" s="1">
        <f t="shared" si="17"/>
        <v>171.97850669660784</v>
      </c>
      <c r="U57" s="12">
        <f t="shared" si="18"/>
        <v>22.354741736149361</v>
      </c>
      <c r="V57" s="1">
        <f t="shared" si="50"/>
        <v>0.576233560633857</v>
      </c>
      <c r="W57" s="1" t="e">
        <f t="shared" si="51"/>
        <v>#NUM!</v>
      </c>
      <c r="X57" s="1" t="e">
        <f t="shared" si="52"/>
        <v>#NUM!</v>
      </c>
      <c r="Y57" s="12" t="e">
        <f t="shared" si="22"/>
        <v>#NUM!</v>
      </c>
      <c r="Z57" s="10">
        <f t="shared" si="53"/>
        <v>8.011732241427028</v>
      </c>
      <c r="AA57" s="1" t="str">
        <f t="shared" si="54"/>
        <v>0.500235321813231+0.117795012792852i</v>
      </c>
      <c r="AB57" s="1" t="str">
        <f t="shared" si="55"/>
        <v>-0.0412420407546271-0.693177780038324i</v>
      </c>
      <c r="AC57" s="1" t="str">
        <f t="shared" si="26"/>
        <v>-0.0412420407546271+0.693177780038324i</v>
      </c>
      <c r="AD57" s="1">
        <f t="shared" si="56"/>
        <v>8.3435525533855692E-2</v>
      </c>
      <c r="AE57" s="1" t="str">
        <f t="shared" si="57"/>
        <v>-0.494298327849476+8.30794527394752i</v>
      </c>
      <c r="AF57" s="10">
        <f t="shared" si="29"/>
        <v>-0.49429832784947603</v>
      </c>
      <c r="AG57" s="10">
        <f t="shared" si="58"/>
        <v>8.3079452739475208</v>
      </c>
      <c r="AH57" s="10">
        <f t="shared" si="59"/>
        <v>5.666203297724743</v>
      </c>
      <c r="AI57" s="1" t="str">
        <f t="shared" si="60"/>
        <v>0.3107301917849+0.389523779528015i</v>
      </c>
      <c r="AJ57" s="1" t="str">
        <f t="shared" si="61"/>
        <v>-0.227427584206355-1.14406935964271i</v>
      </c>
      <c r="AK57" s="1" t="str">
        <f t="shared" si="34"/>
        <v>-0.227427584206355+1.14406935964271i</v>
      </c>
      <c r="AL57" s="1">
        <f t="shared" si="62"/>
        <v>0.11797372153385677</v>
      </c>
      <c r="AM57" s="1" t="str">
        <f t="shared" si="63"/>
        <v>-1.92778172333138+9.69766270630344i</v>
      </c>
      <c r="AN57" s="10">
        <f t="shared" si="37"/>
        <v>-1.9277817233313801</v>
      </c>
      <c r="AO57" s="10">
        <f t="shared" si="64"/>
        <v>9.69766270630344</v>
      </c>
    </row>
    <row r="58" spans="1:41" ht="18.75" customHeight="1">
      <c r="A58" s="1">
        <f>BFU725F_2V_5mA_S_N!B72*1000000</f>
        <v>1950000000</v>
      </c>
      <c r="B58" s="14">
        <f t="shared" si="3"/>
        <v>1.95</v>
      </c>
      <c r="C58" s="2" t="str">
        <f>COMPLEX(BFU725F_2V_5mA_S_N!C72*COS(BFU725F_2V_5mA_S_N!D72*PI()/180),BFU725F_2V_5mA_S_N!C72*SIN(BFU725F_2V_5mA_S_N!D72*PI()/180))</f>
        <v>0.0594814333598238-0.750757371715697i</v>
      </c>
      <c r="D58" s="2" t="str">
        <f>COMPLEX(BFU725F_2V_5mA_S_N!E72*COS(BFU725F_2V_5mA_S_N!F72*PI()/180),BFU725F_2V_5mA_S_N!E72*SIN(BFU725F_2V_5mA_S_N!F72*PI()/180))</f>
        <v>-4.59425218635399+9.5504162657018i</v>
      </c>
      <c r="E58" s="2" t="str">
        <f>COMPLEX(BFU725F_2V_5mA_S_N!G72*COS(BFU725F_2V_5mA_S_N!H72*PI()/180),BFU725F_2V_5mA_S_N!G72*SIN(BFU725F_2V_5mA_S_N!H72*PI()/180))</f>
        <v>0.0479391123575155+0.0412632646596644i</v>
      </c>
      <c r="F58" s="2" t="str">
        <f>COMPLEX(BFU725F_2V_5mA_S_N!I72*COS(BFU725F_2V_5mA_S_N!J72*PI()/180),BFU725F_2V_5mA_S_N!I72*SIN(BFU725F_2V_5mA_S_N!J72*PI()/180))</f>
        <v>0.443096888559414-0.576829493220454i</v>
      </c>
      <c r="G58" s="9" t="str">
        <f t="shared" si="39"/>
        <v>0.0594814333598238+0.750757371715697i</v>
      </c>
      <c r="H58" s="9" t="str">
        <f t="shared" si="40"/>
        <v>0.443096888559414+0.576829493220454i</v>
      </c>
      <c r="I58" s="9">
        <f t="shared" si="41"/>
        <v>0.75311000000000028</v>
      </c>
      <c r="J58" s="9">
        <f t="shared" si="42"/>
        <v>0.72736999999999963</v>
      </c>
      <c r="K58" s="9" t="str">
        <f t="shared" si="43"/>
        <v>-0.406702956209493-0.366968900531242i</v>
      </c>
      <c r="L58" s="9" t="str">
        <f t="shared" si="44"/>
        <v>-0.614325725742002+0.268264634543756i</v>
      </c>
      <c r="M58" s="9">
        <f t="shared" si="10"/>
        <v>0.67034469600000002</v>
      </c>
      <c r="N58" s="11" t="str">
        <f t="shared" si="45"/>
        <v>0.207622769532509-0.635233535074998i</v>
      </c>
      <c r="O58" s="11">
        <f t="shared" si="12"/>
        <v>0.66830296910325637</v>
      </c>
      <c r="P58" s="1">
        <f t="shared" si="46"/>
        <v>0.3503870695122282</v>
      </c>
      <c r="Q58" s="1">
        <f t="shared" si="47"/>
        <v>1.340689392</v>
      </c>
      <c r="R58" s="1">
        <f t="shared" si="48"/>
        <v>0.2613484313391421</v>
      </c>
      <c r="S58" s="1" t="str">
        <f t="shared" si="49"/>
        <v>43.4503870641948+161.820089342787i</v>
      </c>
      <c r="T58" s="1">
        <f t="shared" si="17"/>
        <v>167.55201416555971</v>
      </c>
      <c r="U58" s="12">
        <f t="shared" si="18"/>
        <v>22.241496529157278</v>
      </c>
      <c r="V58" s="1">
        <f t="shared" si="50"/>
        <v>0.59147869668777298</v>
      </c>
      <c r="W58" s="1" t="e">
        <f t="shared" si="51"/>
        <v>#NUM!</v>
      </c>
      <c r="X58" s="1" t="e">
        <f t="shared" si="52"/>
        <v>#NUM!</v>
      </c>
      <c r="Y58" s="12" t="e">
        <f t="shared" si="22"/>
        <v>#NUM!</v>
      </c>
      <c r="Z58" s="10">
        <f t="shared" si="53"/>
        <v>8.1314757141865694</v>
      </c>
      <c r="AA58" s="1" t="str">
        <f t="shared" si="54"/>
        <v>0.489255959148507+0.118089723578072i</v>
      </c>
      <c r="AB58" s="1" t="str">
        <f t="shared" si="55"/>
        <v>-0.046159070589093-0.694919216798526i</v>
      </c>
      <c r="AC58" s="1" t="str">
        <f t="shared" si="26"/>
        <v>-0.046159070589093+0.694919216798526i</v>
      </c>
      <c r="AD58" s="1">
        <f t="shared" si="56"/>
        <v>8.2438258387771357E-2</v>
      </c>
      <c r="AE58" s="1" t="str">
        <f t="shared" si="57"/>
        <v>-0.559922922825115+8.42957178364661i</v>
      </c>
      <c r="AF58" s="10">
        <f t="shared" si="29"/>
        <v>-0.55992292282511502</v>
      </c>
      <c r="AG58" s="10">
        <f t="shared" si="58"/>
        <v>8.42957178364661</v>
      </c>
      <c r="AH58" s="10">
        <f t="shared" si="59"/>
        <v>5.5609122876084438</v>
      </c>
      <c r="AI58" s="1" t="str">
        <f t="shared" si="60"/>
        <v>0.296122966224671+0.385496862985556i</v>
      </c>
      <c r="AJ58" s="1" t="str">
        <f t="shared" si="61"/>
        <v>-0.236641532864847-1.13625423470125i</v>
      </c>
      <c r="AK58" s="1" t="str">
        <f t="shared" si="34"/>
        <v>-0.236641532864847+1.13625423470125i</v>
      </c>
      <c r="AL58" s="1">
        <f t="shared" si="62"/>
        <v>0.12054581358777233</v>
      </c>
      <c r="AM58" s="1" t="str">
        <f t="shared" si="63"/>
        <v>-1.963083792143+9.42591203197543i</v>
      </c>
      <c r="AN58" s="10">
        <f t="shared" si="37"/>
        <v>-1.963083792143</v>
      </c>
      <c r="AO58" s="10">
        <f t="shared" si="64"/>
        <v>9.4259120319754306</v>
      </c>
    </row>
    <row r="59" spans="1:41" ht="18.75" customHeight="1">
      <c r="A59" s="1">
        <f>BFU725F_2V_5mA_S_N!B73*1000000</f>
        <v>2000000000</v>
      </c>
      <c r="B59" s="14">
        <f t="shared" si="3"/>
        <v>2</v>
      </c>
      <c r="C59" s="2" t="str">
        <f>COMPLEX(BFU725F_2V_5mA_S_N!C73*COS(BFU725F_2V_5mA_S_N!D73*PI()/180),BFU725F_2V_5mA_S_N!C73*SIN(BFU725F_2V_5mA_S_N!D73*PI()/180))</f>
        <v>0.0335203328967786-0.743905170624918i</v>
      </c>
      <c r="D59" s="2" t="str">
        <f>COMPLEX(BFU725F_2V_5mA_S_N!E73*COS(BFU725F_2V_5mA_S_N!F73*PI()/180),BFU725F_2V_5mA_S_N!E73*SIN(BFU725F_2V_5mA_S_N!F73*PI()/180))</f>
        <v>-4.30570850822159+9.52721886188347i</v>
      </c>
      <c r="E59" s="2" t="str">
        <f>COMPLEX(BFU725F_2V_5mA_S_N!G73*COS(BFU725F_2V_5mA_S_N!H73*PI()/180),BFU725F_2V_5mA_S_N!G73*SIN(BFU725F_2V_5mA_S_N!H73*PI()/180))</f>
        <v>0.049199946897225+0.040904639276129i</v>
      </c>
      <c r="F59" s="2" t="str">
        <f>COMPLEX(BFU725F_2V_5mA_S_N!I73*COS(BFU725F_2V_5mA_S_N!J73*PI()/180),BFU725F_2V_5mA_S_N!I73*SIN(BFU725F_2V_5mA_S_N!J73*PI()/180))</f>
        <v>0.427125250305609-0.577859184361875i</v>
      </c>
      <c r="G59" s="9" t="str">
        <f t="shared" si="39"/>
        <v>0.0335203328967786+0.743905170624918i</v>
      </c>
      <c r="H59" s="9" t="str">
        <f t="shared" si="40"/>
        <v>0.427125250305609+0.577859184361875i</v>
      </c>
      <c r="I59" s="9">
        <f t="shared" si="41"/>
        <v>0.74465999999999943</v>
      </c>
      <c r="J59" s="9">
        <f t="shared" si="42"/>
        <v>0.71858000000000044</v>
      </c>
      <c r="K59" s="9" t="str">
        <f t="shared" si="43"/>
        <v>-0.415555054561033-0.337110714434076i</v>
      </c>
      <c r="L59" s="9" t="str">
        <f t="shared" si="44"/>
        <v>-0.601548080809508+0.292615208725943i</v>
      </c>
      <c r="M59" s="9">
        <f t="shared" si="10"/>
        <v>0.66894226499999943</v>
      </c>
      <c r="N59" s="11" t="str">
        <f t="shared" si="45"/>
        <v>0.185993026248475-0.629725923160019i</v>
      </c>
      <c r="O59" s="11">
        <f t="shared" si="12"/>
        <v>0.65661872050133019</v>
      </c>
      <c r="P59" s="1">
        <f t="shared" si="46"/>
        <v>0.36027241211280414</v>
      </c>
      <c r="Q59" s="1">
        <f t="shared" si="47"/>
        <v>1.3378845299999989</v>
      </c>
      <c r="R59" s="1">
        <f t="shared" si="48"/>
        <v>0.26928513188862752</v>
      </c>
      <c r="S59" s="1" t="str">
        <f t="shared" si="49"/>
        <v>43.4475952884855+157.520711666253i</v>
      </c>
      <c r="T59" s="1">
        <f t="shared" si="17"/>
        <v>163.40277886313572</v>
      </c>
      <c r="U59" s="12">
        <f t="shared" si="18"/>
        <v>22.132594379654531</v>
      </c>
      <c r="V59" s="1">
        <f t="shared" si="50"/>
        <v>0.60701315508719467</v>
      </c>
      <c r="W59" s="1" t="e">
        <f t="shared" si="51"/>
        <v>#NUM!</v>
      </c>
      <c r="X59" s="1" t="e">
        <f t="shared" si="52"/>
        <v>#NUM!</v>
      </c>
      <c r="Y59" s="12" t="e">
        <f t="shared" si="22"/>
        <v>#NUM!</v>
      </c>
      <c r="Z59" s="10">
        <f t="shared" si="53"/>
        <v>7.8505990858031369</v>
      </c>
      <c r="AA59" s="1" t="str">
        <f t="shared" si="54"/>
        <v>0.474690918471616+0.117252551348362i</v>
      </c>
      <c r="AB59" s="1" t="str">
        <f t="shared" si="55"/>
        <v>-0.047565668166007-0.695111735710237i</v>
      </c>
      <c r="AC59" s="1" t="str">
        <f t="shared" si="26"/>
        <v>-0.047565668166007+0.695111735710237i</v>
      </c>
      <c r="AD59" s="1">
        <f t="shared" si="56"/>
        <v>8.5209072287196652E-2</v>
      </c>
      <c r="AE59" s="1" t="str">
        <f t="shared" si="57"/>
        <v>-0.558223049368349+8.15771979499281i</v>
      </c>
      <c r="AF59" s="10">
        <f t="shared" si="29"/>
        <v>-0.55822304936834899</v>
      </c>
      <c r="AG59" s="10">
        <f t="shared" si="58"/>
        <v>8.1577197949928095</v>
      </c>
      <c r="AH59" s="10">
        <f t="shared" si="59"/>
        <v>5.4222278569488616</v>
      </c>
      <c r="AI59" s="1" t="str">
        <f t="shared" si="60"/>
        <v>0.280458435349479+0.379433158265637i</v>
      </c>
      <c r="AJ59" s="1" t="str">
        <f t="shared" si="61"/>
        <v>-0.2469381024527-1.12333832889055i</v>
      </c>
      <c r="AK59" s="1" t="str">
        <f t="shared" si="34"/>
        <v>-0.2469381024527+1.12333832889055i</v>
      </c>
      <c r="AL59" s="1">
        <f t="shared" si="62"/>
        <v>0.12337037148719521</v>
      </c>
      <c r="AM59" s="1" t="str">
        <f t="shared" si="63"/>
        <v>-2.00159973157194+9.10541417156341i</v>
      </c>
      <c r="AN59" s="10">
        <f t="shared" si="37"/>
        <v>-2.00159973157194</v>
      </c>
      <c r="AO59" s="10">
        <f t="shared" si="64"/>
        <v>9.1054141715634103</v>
      </c>
    </row>
    <row r="60" spans="1:41" ht="18.75" customHeight="1">
      <c r="A60" s="1">
        <f>BFU725F_2V_5mA_S_N!B74*1000000</f>
        <v>2050000000</v>
      </c>
      <c r="B60" s="14">
        <f t="shared" si="3"/>
        <v>2.0499999999999998</v>
      </c>
      <c r="C60" s="2" t="str">
        <f>COMPLEX(BFU725F_2V_5mA_S_N!C74*COS(BFU725F_2V_5mA_S_N!D74*PI()/180),BFU725F_2V_5mA_S_N!C74*SIN(BFU725F_2V_5mA_S_N!D74*PI()/180))</f>
        <v>0.00957665904311434-0.741448155774611i</v>
      </c>
      <c r="D60" s="2" t="str">
        <f>COMPLEX(BFU725F_2V_5mA_S_N!E74*COS(BFU725F_2V_5mA_S_N!F74*PI()/180),BFU725F_2V_5mA_S_N!E74*SIN(BFU725F_2V_5mA_S_N!F74*PI()/180))</f>
        <v>-4.04475172519971+9.51498315718393i</v>
      </c>
      <c r="E60" s="2" t="str">
        <f>COMPLEX(BFU725F_2V_5mA_S_N!G74*COS(BFU725F_2V_5mA_S_N!H74*PI()/180),BFU725F_2V_5mA_S_N!G74*SIN(BFU725F_2V_5mA_S_N!H74*PI()/180))</f>
        <v>0.050387627098639+0.0407303414712976i</v>
      </c>
      <c r="F60" s="2" t="str">
        <f>COMPLEX(BFU725F_2V_5mA_S_N!I74*COS(BFU725F_2V_5mA_S_N!J74*PI()/180),BFU725F_2V_5mA_S_N!I74*SIN(BFU725F_2V_5mA_S_N!J74*PI()/180))</f>
        <v>0.412166955941743-0.578263620531084i</v>
      </c>
      <c r="G60" s="9" t="str">
        <f t="shared" si="39"/>
        <v>0.00957665904311434+0.741448155774611i</v>
      </c>
      <c r="H60" s="9" t="str">
        <f t="shared" si="40"/>
        <v>0.412166955941743+0.578263620531084i</v>
      </c>
      <c r="I60" s="9">
        <f t="shared" si="41"/>
        <v>0.74150999999999978</v>
      </c>
      <c r="J60" s="9">
        <f t="shared" si="42"/>
        <v>0.7101200000000002</v>
      </c>
      <c r="K60" s="9" t="str">
        <f t="shared" si="43"/>
        <v>-0.424805312588429-0.311138262885104i</v>
      </c>
      <c r="L60" s="9" t="str">
        <f t="shared" si="44"/>
        <v>-0.591353954721687+0.31469330424001i</v>
      </c>
      <c r="M60" s="9">
        <f t="shared" si="10"/>
        <v>0.6698741490000002</v>
      </c>
      <c r="N60" s="11" t="str">
        <f t="shared" si="45"/>
        <v>0.166548642133258-0.625831567125114i</v>
      </c>
      <c r="O60" s="11">
        <f t="shared" si="12"/>
        <v>0.64761377425646849</v>
      </c>
      <c r="P60" s="1">
        <f t="shared" si="46"/>
        <v>0.36529610610670815</v>
      </c>
      <c r="Q60" s="1">
        <f t="shared" si="47"/>
        <v>1.3397482980000004</v>
      </c>
      <c r="R60" s="1">
        <f t="shared" si="48"/>
        <v>0.27266025017686424</v>
      </c>
      <c r="S60" s="1" t="str">
        <f t="shared" si="49"/>
        <v>43.7705098849083+153.454246378029i</v>
      </c>
      <c r="T60" s="1">
        <f t="shared" si="17"/>
        <v>159.57463227917424</v>
      </c>
      <c r="U60" s="12">
        <f t="shared" si="18"/>
        <v>22.029638523228389</v>
      </c>
      <c r="V60" s="1">
        <f t="shared" si="50"/>
        <v>0.62616306509329123</v>
      </c>
      <c r="W60" s="1" t="e">
        <f t="shared" si="51"/>
        <v>#NUM!</v>
      </c>
      <c r="X60" s="1" t="e">
        <f t="shared" si="52"/>
        <v>#NUM!</v>
      </c>
      <c r="Y60" s="12" t="e">
        <f t="shared" si="22"/>
        <v>#NUM!</v>
      </c>
      <c r="Z60" s="10">
        <f t="shared" si="53"/>
        <v>7.8932402320604913</v>
      </c>
      <c r="AA60" s="1" t="str">
        <f t="shared" si="54"/>
        <v>0.465616640830254+0.117493808019695i</v>
      </c>
      <c r="AB60" s="1" t="str">
        <f t="shared" si="55"/>
        <v>-0.053449684888511-0.695757428550779i</v>
      </c>
      <c r="AC60" s="1" t="str">
        <f t="shared" si="26"/>
        <v>-0.053449684888511+0.695757428550779i</v>
      </c>
      <c r="AD60" s="1">
        <f t="shared" si="56"/>
        <v>8.4866813793292195E-2</v>
      </c>
      <c r="AE60" s="1" t="str">
        <f t="shared" si="57"/>
        <v>-0.629806664106619+8.19822728640923i</v>
      </c>
      <c r="AF60" s="10">
        <f t="shared" si="29"/>
        <v>-0.62980666410661901</v>
      </c>
      <c r="AG60" s="10">
        <f t="shared" si="58"/>
        <v>8.1982272864092298</v>
      </c>
      <c r="AH60" s="10">
        <f t="shared" si="59"/>
        <v>5.1357531180056668</v>
      </c>
      <c r="AI60" s="1" t="str">
        <f t="shared" si="60"/>
        <v>0.266924997961232+0.374491485807346i</v>
      </c>
      <c r="AJ60" s="1" t="str">
        <f t="shared" si="61"/>
        <v>-0.257348338918118-1.11593964158196i</v>
      </c>
      <c r="AK60" s="1" t="str">
        <f t="shared" si="34"/>
        <v>-0.257348338918118+1.11593964158196i</v>
      </c>
      <c r="AL60" s="1">
        <f t="shared" si="62"/>
        <v>0.13043347949329154</v>
      </c>
      <c r="AM60" s="1" t="str">
        <f t="shared" si="63"/>
        <v>-1.97302364329976+8.55562272751725i</v>
      </c>
      <c r="AN60" s="10">
        <f t="shared" si="37"/>
        <v>-1.9730236432997601</v>
      </c>
      <c r="AO60" s="10">
        <f t="shared" si="64"/>
        <v>8.5556227275172496</v>
      </c>
    </row>
    <row r="61" spans="1:41" ht="18.75" customHeight="1">
      <c r="A61" s="1">
        <f>BFU725F_2V_5mA_S_N!B75*1000000</f>
        <v>2100000000</v>
      </c>
      <c r="B61" s="14">
        <f t="shared" si="3"/>
        <v>2.1</v>
      </c>
      <c r="C61" s="2" t="str">
        <f>COMPLEX(BFU725F_2V_5mA_S_N!C75*COS(BFU725F_2V_5mA_S_N!D75*PI()/180),BFU725F_2V_5mA_S_N!C75*SIN(BFU725F_2V_5mA_S_N!D75*PI()/180))</f>
        <v>-0.0110396167748845-0.735437147050286i</v>
      </c>
      <c r="D61" s="2" t="str">
        <f>COMPLEX(BFU725F_2V_5mA_S_N!E75*COS(BFU725F_2V_5mA_S_N!F75*PI()/180),BFU725F_2V_5mA_S_N!E75*SIN(BFU725F_2V_5mA_S_N!F75*PI()/180))</f>
        <v>-3.80308014543969+9.4795768580334i</v>
      </c>
      <c r="E61" s="2" t="str">
        <f>COMPLEX(BFU725F_2V_5mA_S_N!G75*COS(BFU725F_2V_5mA_S_N!H75*PI()/180),BFU725F_2V_5mA_S_N!G75*SIN(BFU725F_2V_5mA_S_N!H75*PI()/180))</f>
        <v>0.0515803564632814+0.0404005716311146i</v>
      </c>
      <c r="F61" s="2" t="str">
        <f>COMPLEX(BFU725F_2V_5mA_S_N!I75*COS(BFU725F_2V_5mA_S_N!J75*PI()/180),BFU725F_2V_5mA_S_N!I75*SIN(BFU725F_2V_5mA_S_N!J75*PI()/180))</f>
        <v>0.396339839896893-0.578406518125881i</v>
      </c>
      <c r="G61" s="9" t="str">
        <f t="shared" si="39"/>
        <v>-0.0110396167748845+0.735437147050286i</v>
      </c>
      <c r="H61" s="9" t="str">
        <f t="shared" si="40"/>
        <v>0.396339839896893+0.578406518125881i</v>
      </c>
      <c r="I61" s="9">
        <f t="shared" si="41"/>
        <v>0.73552000000000017</v>
      </c>
      <c r="J61" s="9">
        <f t="shared" si="42"/>
        <v>0.70116999999999996</v>
      </c>
      <c r="K61" s="9" t="str">
        <f t="shared" si="43"/>
        <v>-0.429757079470868-0.285097654815933i</v>
      </c>
      <c r="L61" s="9" t="str">
        <f t="shared" si="44"/>
        <v>-0.579144553445842+0.33531334162373i</v>
      </c>
      <c r="M61" s="9">
        <f t="shared" si="10"/>
        <v>0.66921106599999969</v>
      </c>
      <c r="N61" s="11" t="str">
        <f t="shared" si="45"/>
        <v>0.149387473974974-0.620410996439663i</v>
      </c>
      <c r="O61" s="11">
        <f t="shared" si="12"/>
        <v>0.63814294784466519</v>
      </c>
      <c r="P61" s="1">
        <f t="shared" si="46"/>
        <v>0.37459738258387887</v>
      </c>
      <c r="Q61" s="1">
        <f t="shared" si="47"/>
        <v>1.3384221319999994</v>
      </c>
      <c r="R61" s="1">
        <f t="shared" si="48"/>
        <v>0.27987984779071112</v>
      </c>
      <c r="S61" s="1" t="str">
        <f t="shared" si="49"/>
        <v>43.5190862093031+149.696152329045i</v>
      </c>
      <c r="T61" s="1">
        <f t="shared" si="17"/>
        <v>155.89371022146273</v>
      </c>
      <c r="U61" s="12">
        <f t="shared" si="18"/>
        <v>21.928285932439021</v>
      </c>
      <c r="V61" s="1">
        <f t="shared" si="50"/>
        <v>0.64212387961612105</v>
      </c>
      <c r="W61" s="1" t="e">
        <f t="shared" si="51"/>
        <v>#NUM!</v>
      </c>
      <c r="X61" s="1" t="e">
        <f t="shared" si="52"/>
        <v>#NUM!</v>
      </c>
      <c r="Y61" s="12" t="e">
        <f t="shared" si="22"/>
        <v>#NUM!</v>
      </c>
      <c r="Z61" s="10">
        <f t="shared" si="53"/>
        <v>7.9278249327345067</v>
      </c>
      <c r="AA61" s="1" t="str">
        <f t="shared" si="54"/>
        <v>0.454624112756559+0.116714197308822i</v>
      </c>
      <c r="AB61" s="1" t="str">
        <f t="shared" si="55"/>
        <v>-0.058284272859666-0.695120715434703i</v>
      </c>
      <c r="AC61" s="1" t="str">
        <f t="shared" si="26"/>
        <v>-0.058284272859666+0.695120715434703i</v>
      </c>
      <c r="AD61" s="1">
        <f t="shared" si="56"/>
        <v>8.4412947016120843E-2</v>
      </c>
      <c r="AE61" s="1" t="str">
        <f t="shared" si="57"/>
        <v>-0.690466035364636+8.23476421575415i</v>
      </c>
      <c r="AF61" s="10">
        <f t="shared" si="29"/>
        <v>-0.69046603536463602</v>
      </c>
      <c r="AG61" s="10">
        <f t="shared" si="58"/>
        <v>8.2347642157541507</v>
      </c>
      <c r="AH61" s="10">
        <f t="shared" si="59"/>
        <v>5.0029516584246707</v>
      </c>
      <c r="AI61" s="1" t="str">
        <f t="shared" si="60"/>
        <v>0.252921473780086+0.369106040529418i</v>
      </c>
      <c r="AJ61" s="1" t="str">
        <f t="shared" si="61"/>
        <v>-0.263961090554971-1.1045431875797i</v>
      </c>
      <c r="AK61" s="1" t="str">
        <f t="shared" si="34"/>
        <v>-0.263961090554971+1.1045431875797i</v>
      </c>
      <c r="AL61" s="1">
        <f t="shared" si="62"/>
        <v>0.13376324851612115</v>
      </c>
      <c r="AM61" s="1" t="str">
        <f t="shared" si="63"/>
        <v>-1.973345395564+8.25744888699066i</v>
      </c>
      <c r="AN61" s="10">
        <f t="shared" si="37"/>
        <v>-1.9733453955639999</v>
      </c>
      <c r="AO61" s="10">
        <f t="shared" si="64"/>
        <v>8.2574488869906606</v>
      </c>
    </row>
    <row r="62" spans="1:41" ht="18.75" customHeight="1">
      <c r="A62" s="1">
        <f>BFU725F_2V_5mA_S_N!B76*1000000</f>
        <v>2150000000</v>
      </c>
      <c r="B62" s="14">
        <f t="shared" si="3"/>
        <v>2.15</v>
      </c>
      <c r="C62" s="2" t="str">
        <f>COMPLEX(BFU725F_2V_5mA_S_N!C76*COS(BFU725F_2V_5mA_S_N!D76*PI()/180),BFU725F_2V_5mA_S_N!C76*SIN(BFU725F_2V_5mA_S_N!D76*PI()/180))</f>
        <v>-0.0328050560056741-0.72803127762512i</v>
      </c>
      <c r="D62" s="2" t="str">
        <f>COMPLEX(BFU725F_2V_5mA_S_N!E76*COS(BFU725F_2V_5mA_S_N!F76*PI()/180),BFU725F_2V_5mA_S_N!E76*SIN(BFU725F_2V_5mA_S_N!F76*PI()/180))</f>
        <v>-3.54432454066683+9.43952607657963i</v>
      </c>
      <c r="E62" s="2" t="str">
        <f>COMPLEX(BFU725F_2V_5mA_S_N!G76*COS(BFU725F_2V_5mA_S_N!H76*PI()/180),BFU725F_2V_5mA_S_N!G76*SIN(BFU725F_2V_5mA_S_N!H76*PI()/180))</f>
        <v>0.0527448467908976+0.0401226442050463i</v>
      </c>
      <c r="F62" s="2" t="str">
        <f>COMPLEX(BFU725F_2V_5mA_S_N!I76*COS(BFU725F_2V_5mA_S_N!J76*PI()/180),BFU725F_2V_5mA_S_N!I76*SIN(BFU725F_2V_5mA_S_N!J76*PI()/180))</f>
        <v>0.381216194598659-0.577048328111015i</v>
      </c>
      <c r="G62" s="9" t="str">
        <f t="shared" si="39"/>
        <v>-0.0328050560056741+0.72803127762512i</v>
      </c>
      <c r="H62" s="9" t="str">
        <f t="shared" si="40"/>
        <v>0.381216194598659+0.577048328111015i</v>
      </c>
      <c r="I62" s="9">
        <f t="shared" si="41"/>
        <v>0.72876999999999992</v>
      </c>
      <c r="J62" s="9">
        <f t="shared" si="42"/>
        <v>0.69160000000000033</v>
      </c>
      <c r="K62" s="9" t="str">
        <f t="shared" si="43"/>
        <v>-0.432615050180181-0.258607210483386i</v>
      </c>
      <c r="L62" s="9" t="str">
        <f t="shared" si="44"/>
        <v>-0.565683601109552+0.355678684195486i</v>
      </c>
      <c r="M62" s="9">
        <f t="shared" si="10"/>
        <v>0.66821049299999991</v>
      </c>
      <c r="N62" s="11" t="str">
        <f t="shared" si="45"/>
        <v>0.133068550929371-0.614285894678872i</v>
      </c>
      <c r="O62" s="11">
        <f t="shared" si="12"/>
        <v>0.62853353104497522</v>
      </c>
      <c r="P62" s="1">
        <f t="shared" si="46"/>
        <v>0.38563812674786452</v>
      </c>
      <c r="Q62" s="1">
        <f t="shared" si="47"/>
        <v>1.3364209859999998</v>
      </c>
      <c r="R62" s="1">
        <f t="shared" si="48"/>
        <v>0.28856036442686073</v>
      </c>
      <c r="S62" s="1" t="str">
        <f t="shared" si="49"/>
        <v>43.6704556061291+145.746028128558i</v>
      </c>
      <c r="T62" s="1">
        <f t="shared" si="17"/>
        <v>152.14799837032797</v>
      </c>
      <c r="U62" s="12">
        <f t="shared" si="18"/>
        <v>21.822662432374685</v>
      </c>
      <c r="V62" s="1">
        <f t="shared" si="50"/>
        <v>0.65774075325213466</v>
      </c>
      <c r="W62" s="1" t="e">
        <f t="shared" si="51"/>
        <v>#NUM!</v>
      </c>
      <c r="X62" s="1" t="e">
        <f t="shared" si="52"/>
        <v>#NUM!</v>
      </c>
      <c r="Y62" s="12" t="e">
        <f t="shared" si="22"/>
        <v>#NUM!</v>
      </c>
      <c r="Z62" s="10">
        <f t="shared" si="53"/>
        <v>8.0259585617901905</v>
      </c>
      <c r="AA62" s="1" t="str">
        <f t="shared" si="54"/>
        <v>0.442854023464317+0.117029750323269i</v>
      </c>
      <c r="AB62" s="1" t="str">
        <f t="shared" si="55"/>
        <v>-0.061637828865658-0.694078078434284i</v>
      </c>
      <c r="AC62" s="1" t="str">
        <f t="shared" si="26"/>
        <v>-0.061637828865658+0.694078078434284i</v>
      </c>
      <c r="AD62" s="1">
        <f t="shared" si="56"/>
        <v>8.3256160352135622E-2</v>
      </c>
      <c r="AE62" s="1" t="str">
        <f t="shared" si="57"/>
        <v>-0.740339556916366+8.33665731759248i</v>
      </c>
      <c r="AF62" s="10">
        <f t="shared" si="29"/>
        <v>-0.74033955691636599</v>
      </c>
      <c r="AG62" s="10">
        <f t="shared" si="58"/>
        <v>8.3366573175924792</v>
      </c>
      <c r="AH62" s="10">
        <f t="shared" si="59"/>
        <v>4.9114593385927039</v>
      </c>
      <c r="AI62" s="1" t="str">
        <f t="shared" si="60"/>
        <v>0.239607160882624+0.362694223251216i</v>
      </c>
      <c r="AJ62" s="1" t="str">
        <f t="shared" si="61"/>
        <v>-0.272412216888298-1.09072550087634i</v>
      </c>
      <c r="AK62" s="1" t="str">
        <f t="shared" si="34"/>
        <v>-0.272412216888298+1.09072550087634i</v>
      </c>
      <c r="AL62" s="1">
        <f t="shared" si="62"/>
        <v>0.13605131325213504</v>
      </c>
      <c r="AM62" s="1" t="str">
        <f t="shared" si="63"/>
        <v>-2.00227554131326+8.01701560098115i</v>
      </c>
      <c r="AN62" s="10">
        <f t="shared" si="37"/>
        <v>-2.00227554131326</v>
      </c>
      <c r="AO62" s="10">
        <f t="shared" si="64"/>
        <v>8.01701560098115</v>
      </c>
    </row>
    <row r="63" spans="1:41" ht="18.75" customHeight="1">
      <c r="A63" s="1">
        <f>BFU725F_2V_5mA_S_N!B77*1000000</f>
        <v>2200000000</v>
      </c>
      <c r="B63" s="14">
        <f t="shared" si="3"/>
        <v>2.2000000000000002</v>
      </c>
      <c r="C63" s="2" t="str">
        <f>COMPLEX(BFU725F_2V_5mA_S_N!C77*COS(BFU725F_2V_5mA_S_N!D77*PI()/180),BFU725F_2V_5mA_S_N!C77*SIN(BFU725F_2V_5mA_S_N!D77*PI()/180))</f>
        <v>-0.0548031103106246-0.720448624122693i</v>
      </c>
      <c r="D63" s="2" t="str">
        <f>COMPLEX(BFU725F_2V_5mA_S_N!E77*COS(BFU725F_2V_5mA_S_N!F77*PI()/180),BFU725F_2V_5mA_S_N!E77*SIN(BFU725F_2V_5mA_S_N!F77*PI()/180))</f>
        <v>-3.31345389270181+9.40382334749751i</v>
      </c>
      <c r="E63" s="2" t="str">
        <f>COMPLEX(BFU725F_2V_5mA_S_N!G77*COS(BFU725F_2V_5mA_S_N!H77*PI()/180),BFU725F_2V_5mA_S_N!G77*SIN(BFU725F_2V_5mA_S_N!H77*PI()/180))</f>
        <v>0.0538657214093144+0.0397422653739583i</v>
      </c>
      <c r="F63" s="2" t="str">
        <f>COMPLEX(BFU725F_2V_5mA_S_N!I77*COS(BFU725F_2V_5mA_S_N!J77*PI()/180),BFU725F_2V_5mA_S_N!I77*SIN(BFU725F_2V_5mA_S_N!J77*PI()/180))</f>
        <v>0.367897633868525-0.575044351849439i</v>
      </c>
      <c r="G63" s="9" t="str">
        <f t="shared" si="39"/>
        <v>-0.0548031103106246+0.720448624122693i</v>
      </c>
      <c r="H63" s="9" t="str">
        <f t="shared" si="40"/>
        <v>0.367897633868525+0.575044351849439i</v>
      </c>
      <c r="I63" s="9">
        <f t="shared" si="41"/>
        <v>0.72252999999999989</v>
      </c>
      <c r="J63" s="9">
        <f t="shared" si="42"/>
        <v>0.68266000000000049</v>
      </c>
      <c r="K63" s="9" t="str">
        <f t="shared" si="43"/>
        <v>-0.434451846711369-0.233537125090667i</v>
      </c>
      <c r="L63" s="9" t="str">
        <f t="shared" si="44"/>
        <v>-0.552210827292955+0.374859564710577i</v>
      </c>
      <c r="M63" s="9">
        <f t="shared" si="10"/>
        <v>0.66742527000000007</v>
      </c>
      <c r="N63" s="11" t="str">
        <f t="shared" si="45"/>
        <v>0.117758980581586-0.608396689801244i</v>
      </c>
      <c r="O63" s="11">
        <f t="shared" si="12"/>
        <v>0.61968839723584102</v>
      </c>
      <c r="P63" s="1">
        <f t="shared" si="46"/>
        <v>0.39593943316872499</v>
      </c>
      <c r="Q63" s="1">
        <f t="shared" si="47"/>
        <v>1.3348505400000001</v>
      </c>
      <c r="R63" s="1">
        <f t="shared" si="48"/>
        <v>0.29661705284902157</v>
      </c>
      <c r="S63" s="1" t="str">
        <f t="shared" si="49"/>
        <v>43.5726946586192+142.43094778249i</v>
      </c>
      <c r="T63" s="1">
        <f t="shared" si="17"/>
        <v>148.94681804601149</v>
      </c>
      <c r="U63" s="12">
        <f t="shared" si="18"/>
        <v>21.730312298080641</v>
      </c>
      <c r="V63" s="1">
        <f t="shared" si="50"/>
        <v>0.67201121563127386</v>
      </c>
      <c r="W63" s="1" t="e">
        <f t="shared" si="51"/>
        <v>#NUM!</v>
      </c>
      <c r="X63" s="1" t="e">
        <f t="shared" si="52"/>
        <v>#NUM!</v>
      </c>
      <c r="Y63" s="12" t="e">
        <f t="shared" si="22"/>
        <v>#NUM!</v>
      </c>
      <c r="Z63" s="10">
        <f t="shared" si="53"/>
        <v>8.1382442265013637</v>
      </c>
      <c r="AA63" s="1" t="str">
        <f t="shared" si="54"/>
        <v>0.431864999685228+0.118181326441891i</v>
      </c>
      <c r="AB63" s="1" t="str">
        <f t="shared" si="55"/>
        <v>-0.063967365816703-0.69322567829133i</v>
      </c>
      <c r="AC63" s="1" t="str">
        <f t="shared" si="26"/>
        <v>-0.063967365816703+0.69322567829133i</v>
      </c>
      <c r="AD63" s="1">
        <f t="shared" si="56"/>
        <v>8.2010965931275159E-2</v>
      </c>
      <c r="AE63" s="1" t="str">
        <f t="shared" si="57"/>
        <v>-0.779985518891551+8.45284128066788i</v>
      </c>
      <c r="AF63" s="10">
        <f t="shared" si="29"/>
        <v>-0.77998551889155099</v>
      </c>
      <c r="AG63" s="10">
        <f t="shared" si="58"/>
        <v>8.4528412806678794</v>
      </c>
      <c r="AH63" s="10">
        <f t="shared" si="59"/>
        <v>4.8351574655446106</v>
      </c>
      <c r="AI63" s="1" t="str">
        <f t="shared" si="60"/>
        <v>0.227981895078845+0.356348312737102i</v>
      </c>
      <c r="AJ63" s="1" t="str">
        <f t="shared" si="61"/>
        <v>-0.28278500538947-1.07679693685979i</v>
      </c>
      <c r="AK63" s="1" t="str">
        <f t="shared" si="34"/>
        <v>-0.28278500538947+1.07679693685979i</v>
      </c>
      <c r="AL63" s="1">
        <f t="shared" si="62"/>
        <v>0.13803589123127435</v>
      </c>
      <c r="AM63" s="1" t="str">
        <f t="shared" si="63"/>
        <v>-2.0486338941781+7.80084749882662i</v>
      </c>
      <c r="AN63" s="10">
        <f t="shared" si="37"/>
        <v>-2.0486338941781002</v>
      </c>
      <c r="AO63" s="10">
        <f t="shared" si="64"/>
        <v>7.8008474988266201</v>
      </c>
    </row>
    <row r="64" spans="1:41" ht="18.75" customHeight="1">
      <c r="A64" s="1">
        <f>BFU725F_2V_5mA_S_N!B78*1000000</f>
        <v>2250000000</v>
      </c>
      <c r="B64" s="14">
        <f t="shared" si="3"/>
        <v>2.25</v>
      </c>
      <c r="C64" s="2" t="str">
        <f>COMPLEX(BFU725F_2V_5mA_S_N!C78*COS(BFU725F_2V_5mA_S_N!D78*PI()/180),BFU725F_2V_5mA_S_N!C78*SIN(BFU725F_2V_5mA_S_N!D78*PI()/180))</f>
        <v>-0.0737614216808325-0.711345962434329i</v>
      </c>
      <c r="D64" s="2" t="str">
        <f>COMPLEX(BFU725F_2V_5mA_S_N!E78*COS(BFU725F_2V_5mA_S_N!F78*PI()/180),BFU725F_2V_5mA_S_N!E78*SIN(BFU725F_2V_5mA_S_N!F78*PI()/180))</f>
        <v>-3.07171284866128+9.34816624720427i</v>
      </c>
      <c r="E64" s="2" t="str">
        <f>COMPLEX(BFU725F_2V_5mA_S_N!G78*COS(BFU725F_2V_5mA_S_N!H78*PI()/180),BFU725F_2V_5mA_S_N!G78*SIN(BFU725F_2V_5mA_S_N!H78*PI()/180))</f>
        <v>0.0550032898295989+0.0393349431030622i</v>
      </c>
      <c r="F64" s="2" t="str">
        <f>COMPLEX(BFU725F_2V_5mA_S_N!I78*COS(BFU725F_2V_5mA_S_N!J78*PI()/180),BFU725F_2V_5mA_S_N!I78*SIN(BFU725F_2V_5mA_S_N!J78*PI()/180))</f>
        <v>0.35331774406116-0.574534456870546i</v>
      </c>
      <c r="G64" s="9" t="str">
        <f t="shared" si="39"/>
        <v>-0.0737614216808325+0.711345962434329i</v>
      </c>
      <c r="H64" s="9" t="str">
        <f t="shared" si="40"/>
        <v>0.35331774406116+0.574534456870546i</v>
      </c>
      <c r="I64" s="9">
        <f t="shared" si="41"/>
        <v>0.71515999999999968</v>
      </c>
      <c r="J64" s="9">
        <f t="shared" si="42"/>
        <v>0.67448000000000041</v>
      </c>
      <c r="K64" s="9" t="str">
        <f t="shared" si="43"/>
        <v>-0.434753985281279-0.208952672350915i</v>
      </c>
      <c r="L64" s="9" t="str">
        <f t="shared" si="44"/>
        <v>-0.536663899539966+0.393354247339214i</v>
      </c>
      <c r="M64" s="9">
        <f t="shared" si="10"/>
        <v>0.66538387790000009</v>
      </c>
      <c r="N64" s="11" t="str">
        <f t="shared" si="45"/>
        <v>0.101909914258687-0.602306919690129i</v>
      </c>
      <c r="O64" s="11">
        <f t="shared" si="12"/>
        <v>0.61086762570202102</v>
      </c>
      <c r="P64" s="1">
        <f t="shared" si="46"/>
        <v>0.40678216013082424</v>
      </c>
      <c r="Q64" s="1">
        <f t="shared" si="47"/>
        <v>1.3307677558000002</v>
      </c>
      <c r="R64" s="1">
        <f t="shared" si="48"/>
        <v>0.30567479438685707</v>
      </c>
      <c r="S64" s="1" t="str">
        <f t="shared" si="49"/>
        <v>43.4665815877247+138.871888522131i</v>
      </c>
      <c r="T64" s="1">
        <f t="shared" si="17"/>
        <v>145.51544638499894</v>
      </c>
      <c r="U64" s="12">
        <f t="shared" si="18"/>
        <v>21.629090958904325</v>
      </c>
      <c r="V64" s="1">
        <f t="shared" si="50"/>
        <v>0.68337129906917438</v>
      </c>
      <c r="W64" s="1" t="e">
        <f t="shared" si="51"/>
        <v>#NUM!</v>
      </c>
      <c r="X64" s="1" t="e">
        <f t="shared" si="52"/>
        <v>#NUM!</v>
      </c>
      <c r="Y64" s="12" t="e">
        <f t="shared" si="22"/>
        <v>#NUM!</v>
      </c>
      <c r="Z64" s="10">
        <f t="shared" si="53"/>
        <v>8.1378572694521001</v>
      </c>
      <c r="AA64" s="1" t="str">
        <f t="shared" si="54"/>
        <v>0.420931575308738+0.116920220724493i</v>
      </c>
      <c r="AB64" s="1" t="str">
        <f t="shared" si="55"/>
        <v>-0.067613831247578-0.691454677595039i</v>
      </c>
      <c r="AC64" s="1" t="str">
        <f t="shared" si="26"/>
        <v>-0.067613831247578+0.691454677595039i</v>
      </c>
      <c r="AD64" s="1">
        <f t="shared" si="56"/>
        <v>8.1764014269176122E-2</v>
      </c>
      <c r="AE64" s="1" t="str">
        <f t="shared" si="57"/>
        <v>-0.826938743797312+8.45671147356702i</v>
      </c>
      <c r="AF64" s="10">
        <f t="shared" si="29"/>
        <v>-0.82693874379731203</v>
      </c>
      <c r="AG64" s="10">
        <f t="shared" si="58"/>
        <v>8.4567114735670206</v>
      </c>
      <c r="AH64" s="10">
        <f t="shared" si="59"/>
        <v>4.8113521771244221</v>
      </c>
      <c r="AI64" s="1" t="str">
        <f t="shared" si="60"/>
        <v>0.215830371433035+0.350964499552511i</v>
      </c>
      <c r="AJ64" s="1" t="str">
        <f t="shared" si="61"/>
        <v>-0.289591793113868-1.06231046198684i</v>
      </c>
      <c r="AK64" s="1" t="str">
        <f t="shared" si="34"/>
        <v>-0.289591793113868+1.06231046198684i</v>
      </c>
      <c r="AL64" s="1">
        <f t="shared" si="62"/>
        <v>0.13829456946917507</v>
      </c>
      <c r="AM64" s="1" t="str">
        <f t="shared" si="63"/>
        <v>-2.09402143717882+7.68150525407017i</v>
      </c>
      <c r="AN64" s="10">
        <f t="shared" si="37"/>
        <v>-2.0940214371788199</v>
      </c>
      <c r="AO64" s="10">
        <f t="shared" si="64"/>
        <v>7.6815052540701698</v>
      </c>
    </row>
    <row r="65" spans="1:41" ht="18.75" customHeight="1">
      <c r="A65" s="1">
        <f>BFU725F_2V_5mA_S_N!B79*1000000</f>
        <v>2300000000</v>
      </c>
      <c r="B65" s="14">
        <f t="shared" si="3"/>
        <v>2.2999999999999998</v>
      </c>
      <c r="C65" s="2" t="str">
        <f>COMPLEX(BFU725F_2V_5mA_S_N!C79*COS(BFU725F_2V_5mA_S_N!D79*PI()/180),BFU725F_2V_5mA_S_N!C79*SIN(BFU725F_2V_5mA_S_N!D79*PI()/180))</f>
        <v>-0.0953734919873251-0.702626616294987i</v>
      </c>
      <c r="D65" s="2" t="str">
        <f>COMPLEX(BFU725F_2V_5mA_S_N!E79*COS(BFU725F_2V_5mA_S_N!F79*PI()/180),BFU725F_2V_5mA_S_N!E79*SIN(BFU725F_2V_5mA_S_N!F79*PI()/180))</f>
        <v>-2.84005527095538+9.29520426983284i</v>
      </c>
      <c r="E65" s="2" t="str">
        <f>COMPLEX(BFU725F_2V_5mA_S_N!G79*COS(BFU725F_2V_5mA_S_N!H79*PI()/180),BFU725F_2V_5mA_S_N!G79*SIN(BFU725F_2V_5mA_S_N!H79*PI()/180))</f>
        <v>0.0560913715124977+0.0389119689921618i</v>
      </c>
      <c r="F65" s="2" t="str">
        <f>COMPLEX(BFU725F_2V_5mA_S_N!I79*COS(BFU725F_2V_5mA_S_N!J79*PI()/180),BFU725F_2V_5mA_S_N!I79*SIN(BFU725F_2V_5mA_S_N!J79*PI()/180))</f>
        <v>0.338677221823963-0.573585452672575i</v>
      </c>
      <c r="G65" s="9" t="str">
        <f t="shared" si="39"/>
        <v>-0.0953734919873251+0.702626616294987i</v>
      </c>
      <c r="H65" s="9" t="str">
        <f t="shared" si="40"/>
        <v>0.338677221823963+0.573585452672575i</v>
      </c>
      <c r="I65" s="9">
        <f t="shared" si="41"/>
        <v>0.70906999999999953</v>
      </c>
      <c r="J65" s="9">
        <f t="shared" si="42"/>
        <v>0.66611000000000042</v>
      </c>
      <c r="K65" s="9" t="str">
        <f t="shared" si="43"/>
        <v>-0.435317235069277-0.183258782811844i</v>
      </c>
      <c r="L65" s="9" t="str">
        <f t="shared" si="44"/>
        <v>-0.520997295642731+0.410868613344307i</v>
      </c>
      <c r="M65" s="9">
        <f t="shared" si="10"/>
        <v>0.66351427980000022</v>
      </c>
      <c r="N65" s="11" t="str">
        <f t="shared" si="45"/>
        <v>0.085680060573454-0.594127396156151i</v>
      </c>
      <c r="O65" s="11">
        <f t="shared" si="12"/>
        <v>0.60027363397300626</v>
      </c>
      <c r="P65" s="1">
        <f t="shared" si="46"/>
        <v>0.41384563864315871</v>
      </c>
      <c r="Q65" s="1">
        <f t="shared" si="47"/>
        <v>1.3270285596000004</v>
      </c>
      <c r="R65" s="1">
        <f t="shared" si="48"/>
        <v>0.31185887873272455</v>
      </c>
      <c r="S65" s="1" t="str">
        <f t="shared" si="49"/>
        <v>43.4282101822119+135.588182224123i</v>
      </c>
      <c r="T65" s="1">
        <f t="shared" si="17"/>
        <v>142.3733282552331</v>
      </c>
      <c r="U65" s="12">
        <f t="shared" si="18"/>
        <v>21.534286376399933</v>
      </c>
      <c r="V65" s="1">
        <f t="shared" si="50"/>
        <v>0.69874929715684009</v>
      </c>
      <c r="W65" s="1" t="e">
        <f t="shared" si="51"/>
        <v>#NUM!</v>
      </c>
      <c r="X65" s="1" t="e">
        <f t="shared" si="52"/>
        <v>#NUM!</v>
      </c>
      <c r="Y65" s="12" t="e">
        <f t="shared" si="22"/>
        <v>#NUM!</v>
      </c>
      <c r="Z65" s="10">
        <f t="shared" si="53"/>
        <v>7.9582785061240786</v>
      </c>
      <c r="AA65" s="1" t="str">
        <f t="shared" si="54"/>
        <v>0.409278115438772+0.116865095501424i</v>
      </c>
      <c r="AB65" s="1" t="str">
        <f t="shared" si="55"/>
        <v>-0.070600893614809-0.690450548173999i</v>
      </c>
      <c r="AC65" s="1" t="str">
        <f t="shared" si="26"/>
        <v>-0.070600893614809+0.690450548173999i</v>
      </c>
      <c r="AD65" s="1">
        <f t="shared" si="56"/>
        <v>8.3374096456841851E-2</v>
      </c>
      <c r="AE65" s="1" t="str">
        <f t="shared" si="57"/>
        <v>-0.84679650653072+8.28135569098979i</v>
      </c>
      <c r="AF65" s="10">
        <f t="shared" si="29"/>
        <v>-0.84679650653072003</v>
      </c>
      <c r="AG65" s="10">
        <f t="shared" si="58"/>
        <v>8.2813556909897894</v>
      </c>
      <c r="AH65" s="10">
        <f t="shared" si="59"/>
        <v>4.6578150892234857</v>
      </c>
      <c r="AI65" s="1" t="str">
        <f t="shared" si="60"/>
        <v>0.203299006688152+0.344308224069818i</v>
      </c>
      <c r="AJ65" s="1" t="str">
        <f t="shared" si="61"/>
        <v>-0.298672498675477-1.04693484036481i</v>
      </c>
      <c r="AK65" s="1" t="str">
        <f t="shared" si="34"/>
        <v>-0.298672498675477+1.04693484036481i</v>
      </c>
      <c r="AL65" s="1">
        <f t="shared" si="62"/>
        <v>0.14245182925684069</v>
      </c>
      <c r="AM65" s="1" t="str">
        <f t="shared" si="63"/>
        <v>-2.09665611339375+7.34939555235325i</v>
      </c>
      <c r="AN65" s="10">
        <f t="shared" si="37"/>
        <v>-2.0966561133937498</v>
      </c>
      <c r="AO65" s="10">
        <f t="shared" si="64"/>
        <v>7.3493955523532497</v>
      </c>
    </row>
    <row r="66" spans="1:41" ht="18.75" customHeight="1">
      <c r="A66" s="1">
        <f>BFU725F_2V_5mA_S_N!B80*1000000</f>
        <v>2350000000</v>
      </c>
      <c r="B66" s="14">
        <f t="shared" si="3"/>
        <v>2.35</v>
      </c>
      <c r="C66" s="2" t="str">
        <f>COMPLEX(BFU725F_2V_5mA_S_N!C80*COS(BFU725F_2V_5mA_S_N!D80*PI()/180),BFU725F_2V_5mA_S_N!C80*SIN(BFU725F_2V_5mA_S_N!D80*PI()/180))</f>
        <v>-0.115670345159525-0.693449026353543i</v>
      </c>
      <c r="D66" s="2" t="str">
        <f>COMPLEX(BFU725F_2V_5mA_S_N!E80*COS(BFU725F_2V_5mA_S_N!F80*PI()/180),BFU725F_2V_5mA_S_N!E80*SIN(BFU725F_2V_5mA_S_N!F80*PI()/180))</f>
        <v>-2.60776501513414+9.20951074627976i</v>
      </c>
      <c r="E66" s="2" t="str">
        <f>COMPLEX(BFU725F_2V_5mA_S_N!G80*COS(BFU725F_2V_5mA_S_N!H80*PI()/180),BFU725F_2V_5mA_S_N!G80*SIN(BFU725F_2V_5mA_S_N!H80*PI()/180))</f>
        <v>0.0571149753244409+0.0385100352984583i</v>
      </c>
      <c r="F66" s="2" t="str">
        <f>COMPLEX(BFU725F_2V_5mA_S_N!I80*COS(BFU725F_2V_5mA_S_N!J80*PI()/180),BFU725F_2V_5mA_S_N!I80*SIN(BFU725F_2V_5mA_S_N!J80*PI()/180))</f>
        <v>0.323873289605396-0.572211055800374i</v>
      </c>
      <c r="G66" s="9" t="str">
        <f t="shared" si="39"/>
        <v>-0.115670345159525+0.693449026353543i</v>
      </c>
      <c r="H66" s="9" t="str">
        <f t="shared" si="40"/>
        <v>0.323873289605396+0.572211055800374i</v>
      </c>
      <c r="I66" s="9">
        <f t="shared" si="41"/>
        <v>0.70303000000000027</v>
      </c>
      <c r="J66" s="9">
        <f t="shared" si="42"/>
        <v>0.65750999999999971</v>
      </c>
      <c r="K66" s="9" t="str">
        <f t="shared" si="43"/>
        <v>-0.434261734710109-0.158401767010255i</v>
      </c>
      <c r="L66" s="9" t="str">
        <f t="shared" si="44"/>
        <v>-0.503601018412091+0.425575856241041i</v>
      </c>
      <c r="M66" s="9">
        <f t="shared" si="10"/>
        <v>0.65933966599999916</v>
      </c>
      <c r="N66" s="11" t="str">
        <f t="shared" si="45"/>
        <v>0.0693392837019821-0.583977623251296i</v>
      </c>
      <c r="O66" s="11">
        <f t="shared" si="12"/>
        <v>0.58807975710998295</v>
      </c>
      <c r="P66" s="1">
        <f t="shared" si="46"/>
        <v>0.41926721972253672</v>
      </c>
      <c r="Q66" s="1">
        <f t="shared" si="47"/>
        <v>1.3186793319999983</v>
      </c>
      <c r="R66" s="1">
        <f t="shared" si="48"/>
        <v>0.31794478729460912</v>
      </c>
      <c r="S66" s="1" t="str">
        <f t="shared" si="49"/>
        <v>43.3529905579274+132.014161028162i</v>
      </c>
      <c r="T66" s="1">
        <f t="shared" si="17"/>
        <v>138.9504246207446</v>
      </c>
      <c r="U66" s="12">
        <f t="shared" si="18"/>
        <v>21.42859878282621</v>
      </c>
      <c r="V66" s="1">
        <f t="shared" si="50"/>
        <v>0.71609398007746405</v>
      </c>
      <c r="W66" s="1" t="e">
        <f t="shared" si="51"/>
        <v>#NUM!</v>
      </c>
      <c r="X66" s="1" t="e">
        <f t="shared" si="52"/>
        <v>#NUM!</v>
      </c>
      <c r="Y66" s="12" t="e">
        <f t="shared" si="22"/>
        <v>#NUM!</v>
      </c>
      <c r="Z66" s="10">
        <f t="shared" si="53"/>
        <v>7.6240457015856444</v>
      </c>
      <c r="AA66" s="1" t="str">
        <f t="shared" si="54"/>
        <v>0.396938215376945+0.115632152018108i</v>
      </c>
      <c r="AB66" s="1" t="str">
        <f t="shared" si="55"/>
        <v>-0.073064925771549-0.687843207818482i</v>
      </c>
      <c r="AC66" s="1" t="str">
        <f t="shared" si="26"/>
        <v>-0.073064925771549+0.687843207818482i</v>
      </c>
      <c r="AD66" s="1">
        <f t="shared" si="56"/>
        <v>8.6481599377463081E-2</v>
      </c>
      <c r="AE66" s="1" t="str">
        <f t="shared" si="57"/>
        <v>-0.844860944958305+7.95363652811597i</v>
      </c>
      <c r="AF66" s="10">
        <f t="shared" si="29"/>
        <v>-0.84486094495830499</v>
      </c>
      <c r="AG66" s="10">
        <f t="shared" si="58"/>
        <v>7.95363652811597</v>
      </c>
      <c r="AH66" s="10">
        <f t="shared" si="59"/>
        <v>4.442589106262524</v>
      </c>
      <c r="AI66" s="1" t="str">
        <f t="shared" si="60"/>
        <v>0.190463325485552+0.336505738710731i</v>
      </c>
      <c r="AJ66" s="1" t="str">
        <f t="shared" si="61"/>
        <v>-0.306133670645077-1.02995476506427i</v>
      </c>
      <c r="AK66" s="1" t="str">
        <f t="shared" si="34"/>
        <v>-0.306133670645077+1.02995476506427i</v>
      </c>
      <c r="AL66" s="1">
        <f t="shared" si="62"/>
        <v>0.14841338017746381</v>
      </c>
      <c r="AM66" s="1" t="str">
        <f t="shared" si="63"/>
        <v>-2.06270937484896+6.93977028104011i</v>
      </c>
      <c r="AN66" s="10">
        <f t="shared" si="37"/>
        <v>-2.0627093748489602</v>
      </c>
      <c r="AO66" s="10">
        <f t="shared" si="64"/>
        <v>6.9397702810401096</v>
      </c>
    </row>
    <row r="67" spans="1:41" ht="18.75" customHeight="1">
      <c r="A67" s="1">
        <f>BFU725F_2V_5mA_S_N!B81*1000000</f>
        <v>2400000000</v>
      </c>
      <c r="B67" s="14">
        <f t="shared" si="3"/>
        <v>2.4</v>
      </c>
      <c r="C67" s="2" t="str">
        <f>COMPLEX(BFU725F_2V_5mA_S_N!C81*COS(BFU725F_2V_5mA_S_N!D81*PI()/180),BFU725F_2V_5mA_S_N!C81*SIN(BFU725F_2V_5mA_S_N!D81*PI()/180))</f>
        <v>-0.134065127139297-0.687143763476846i</v>
      </c>
      <c r="D67" s="2" t="str">
        <f>COMPLEX(BFU725F_2V_5mA_S_N!E81*COS(BFU725F_2V_5mA_S_N!F81*PI()/180),BFU725F_2V_5mA_S_N!E81*SIN(BFU725F_2V_5mA_S_N!F81*PI()/180))</f>
        <v>-2.41098830195184+9.14460911235966i</v>
      </c>
      <c r="E67" s="2" t="str">
        <f>COMPLEX(BFU725F_2V_5mA_S_N!G81*COS(BFU725F_2V_5mA_S_N!H81*PI()/180),BFU725F_2V_5mA_S_N!G81*SIN(BFU725F_2V_5mA_S_N!H81*PI()/180))</f>
        <v>0.0580202469471648+0.0382282522251543i</v>
      </c>
      <c r="F67" s="2" t="str">
        <f>COMPLEX(BFU725F_2V_5mA_S_N!I81*COS(BFU725F_2V_5mA_S_N!J81*PI()/180),BFU725F_2V_5mA_S_N!I81*SIN(BFU725F_2V_5mA_S_N!J81*PI()/180))</f>
        <v>0.309391933726541-0.569118230023386i</v>
      </c>
      <c r="G67" s="9" t="str">
        <f t="shared" si="39"/>
        <v>-0.134065127139297+0.687143763476846i</v>
      </c>
      <c r="H67" s="9" t="str">
        <f t="shared" si="40"/>
        <v>0.309391933726541+0.569118230023386i</v>
      </c>
      <c r="I67" s="9">
        <f t="shared" si="41"/>
        <v>0.70009999999999961</v>
      </c>
      <c r="J67" s="9">
        <f t="shared" si="42"/>
        <v>0.64778000000000002</v>
      </c>
      <c r="K67" s="9" t="str">
        <f t="shared" si="43"/>
        <v>-0.432544711372472-0.136297829864857i</v>
      </c>
      <c r="L67" s="9" t="str">
        <f t="shared" si="44"/>
        <v>-0.489468560313701+0.43840461001549i</v>
      </c>
      <c r="M67" s="9">
        <f t="shared" si="10"/>
        <v>0.65709822220000036</v>
      </c>
      <c r="N67" s="11" t="str">
        <f t="shared" si="45"/>
        <v>0.056923848941229-0.574702439880347i</v>
      </c>
      <c r="O67" s="11">
        <f t="shared" si="12"/>
        <v>0.57751469157304358</v>
      </c>
      <c r="P67" s="1">
        <f t="shared" si="46"/>
        <v>0.42376428058270799</v>
      </c>
      <c r="Q67" s="1">
        <f t="shared" si="47"/>
        <v>1.3141964444000007</v>
      </c>
      <c r="R67" s="1">
        <f t="shared" si="48"/>
        <v>0.322451245693469</v>
      </c>
      <c r="S67" s="1" t="str">
        <f t="shared" si="49"/>
        <v>43.4356293884052+128.991883184446i</v>
      </c>
      <c r="T67" s="1">
        <f t="shared" si="17"/>
        <v>136.10863245157032</v>
      </c>
      <c r="U67" s="12">
        <f t="shared" si="18"/>
        <v>21.338856704435408</v>
      </c>
      <c r="V67" s="1">
        <f t="shared" si="50"/>
        <v>0.73699786261729183</v>
      </c>
      <c r="W67" s="1" t="e">
        <f t="shared" si="51"/>
        <v>#NUM!</v>
      </c>
      <c r="X67" s="1" t="e">
        <f t="shared" si="52"/>
        <v>#NUM!</v>
      </c>
      <c r="Y67" s="12" t="e">
        <f t="shared" si="22"/>
        <v>#NUM!</v>
      </c>
      <c r="Z67" s="10">
        <f t="shared" si="53"/>
        <v>7.6321831441698036</v>
      </c>
      <c r="AA67" s="1" t="str">
        <f t="shared" si="54"/>
        <v>0.387271694373143+0.116162423462886i</v>
      </c>
      <c r="AB67" s="1" t="str">
        <f t="shared" si="55"/>
        <v>-0.077879760646602-0.685280653486272i</v>
      </c>
      <c r="AC67" s="1" t="str">
        <f t="shared" si="26"/>
        <v>-0.077879760646602+0.685280653486272i</v>
      </c>
      <c r="AD67" s="1">
        <f t="shared" si="56"/>
        <v>8.6095709417292388E-2</v>
      </c>
      <c r="AE67" s="1" t="str">
        <f t="shared" si="57"/>
        <v>-0.90457191390492+7.9595215385801i</v>
      </c>
      <c r="AF67" s="10">
        <f t="shared" si="29"/>
        <v>-0.90457191390491998</v>
      </c>
      <c r="AG67" s="10">
        <f t="shared" si="58"/>
        <v>7.9595215385801001</v>
      </c>
      <c r="AH67" s="10">
        <f t="shared" si="59"/>
        <v>4.1955796561267249</v>
      </c>
      <c r="AI67" s="1" t="str">
        <f t="shared" si="60"/>
        <v>0.178678387181271+0.328674139080552i</v>
      </c>
      <c r="AJ67" s="1" t="str">
        <f t="shared" si="61"/>
        <v>-0.312743514320568-1.0158179025574i</v>
      </c>
      <c r="AK67" s="1" t="str">
        <f t="shared" si="34"/>
        <v>-0.312743514320568+1.0158179025574i</v>
      </c>
      <c r="AL67" s="1">
        <f t="shared" si="62"/>
        <v>0.15661679101729181</v>
      </c>
      <c r="AM67" s="1" t="str">
        <f t="shared" si="63"/>
        <v>-1.99687091204696+6.48600891359883i</v>
      </c>
      <c r="AN67" s="10">
        <f t="shared" si="37"/>
        <v>-1.9968709120469601</v>
      </c>
      <c r="AO67" s="10">
        <f t="shared" si="64"/>
        <v>6.4860089135988304</v>
      </c>
    </row>
    <row r="68" spans="1:41" ht="18.75" customHeight="1">
      <c r="A68" s="1">
        <f>BFU725F_2V_5mA_S_N!B82*1000000</f>
        <v>2450000000</v>
      </c>
      <c r="B68" s="14">
        <f t="shared" ref="B68:B131" si="65">A68/1000000000</f>
        <v>2.4500000000000002</v>
      </c>
      <c r="C68" s="2" t="str">
        <f>COMPLEX(BFU725F_2V_5mA_S_N!C82*COS(BFU725F_2V_5mA_S_N!D82*PI()/180),BFU725F_2V_5mA_S_N!C82*SIN(BFU725F_2V_5mA_S_N!D82*PI()/180))</f>
        <v>-0.153648929171178-0.677382664868648i</v>
      </c>
      <c r="D68" s="2" t="str">
        <f>COMPLEX(BFU725F_2V_5mA_S_N!E82*COS(BFU725F_2V_5mA_S_N!F82*PI()/180),BFU725F_2V_5mA_S_N!E82*SIN(BFU725F_2V_5mA_S_N!F82*PI()/180))</f>
        <v>-2.2179394876056+9.08457078729203i</v>
      </c>
      <c r="E68" s="2" t="str">
        <f>COMPLEX(BFU725F_2V_5mA_S_N!G82*COS(BFU725F_2V_5mA_S_N!H82*PI()/180),BFU725F_2V_5mA_S_N!G82*SIN(BFU725F_2V_5mA_S_N!H82*PI()/180))</f>
        <v>0.0590597105103313+0.0378138463850989i</v>
      </c>
      <c r="F68" s="2" t="str">
        <f>COMPLEX(BFU725F_2V_5mA_S_N!I82*COS(BFU725F_2V_5mA_S_N!J82*PI()/180),BFU725F_2V_5mA_S_N!I82*SIN(BFU725F_2V_5mA_S_N!J82*PI()/180))</f>
        <v>0.296733827237953-0.564715610438313i</v>
      </c>
      <c r="G68" s="9" t="str">
        <f t="shared" si="39"/>
        <v>-0.153648929171178+0.677382664868648i</v>
      </c>
      <c r="H68" s="9" t="str">
        <f t="shared" si="40"/>
        <v>0.296733827237953+0.564715610438313i</v>
      </c>
      <c r="I68" s="9">
        <f t="shared" si="41"/>
        <v>0.69459000000000048</v>
      </c>
      <c r="J68" s="9">
        <f t="shared" si="42"/>
        <v>0.63792999999999989</v>
      </c>
      <c r="K68" s="9" t="str">
        <f t="shared" si="43"/>
        <v>-0.428121399895606-0.114234401821023i</v>
      </c>
      <c r="L68" s="9" t="str">
        <f t="shared" si="44"/>
        <v>-0.474513428292637+0.452663297732317i</v>
      </c>
      <c r="M68" s="9">
        <f t="shared" ref="M68:M131" si="66">IMABS(L68)</f>
        <v>0.65579497919999952</v>
      </c>
      <c r="N68" s="11" t="str">
        <f t="shared" si="45"/>
        <v>0.046392028397031-0.56689769955334i</v>
      </c>
      <c r="O68" s="11">
        <f t="shared" ref="O68:O131" si="67">IMABS(N68)</f>
        <v>0.56879277602450262</v>
      </c>
      <c r="P68" s="1">
        <f t="shared" si="46"/>
        <v>0.43411526905765929</v>
      </c>
      <c r="Q68" s="1">
        <f t="shared" si="47"/>
        <v>1.311589958399999</v>
      </c>
      <c r="R68" s="1">
        <f t="shared" si="48"/>
        <v>0.33098398342972524</v>
      </c>
      <c r="S68" s="1" t="str">
        <f t="shared" si="49"/>
        <v>43.2156261413321+126.150664718286i</v>
      </c>
      <c r="T68" s="1">
        <f t="shared" ref="T68:T131" si="68">IMABS(S68)</f>
        <v>133.3475929728497</v>
      </c>
      <c r="U68" s="12">
        <f t="shared" ref="U68:U131" si="69">10*LOG(T68)</f>
        <v>21.24985180745476</v>
      </c>
      <c r="V68" s="1">
        <f t="shared" si="50"/>
        <v>0.75197536114234087</v>
      </c>
      <c r="W68" s="1" t="e">
        <f t="shared" si="51"/>
        <v>#NUM!</v>
      </c>
      <c r="X68" s="1" t="e">
        <f t="shared" si="52"/>
        <v>#NUM!</v>
      </c>
      <c r="Y68" s="12" t="e">
        <f t="shared" ref="Y68:Y131" si="70">10*LOG(X68)</f>
        <v>#NUM!</v>
      </c>
      <c r="Z68" s="10">
        <f t="shared" si="53"/>
        <v>7.8604722703211278</v>
      </c>
      <c r="AA68" s="1" t="str">
        <f t="shared" si="54"/>
        <v>0.376878588946065+0.118528380310218i</v>
      </c>
      <c r="AB68" s="1" t="str">
        <f t="shared" si="55"/>
        <v>-0.080144761708112-0.683243990748531i</v>
      </c>
      <c r="AC68" s="1" t="str">
        <f t="shared" ref="AC68:AC131" si="71">IMCONJUGATE(AB68)</f>
        <v>-0.080144761708112+0.683243990748531i</v>
      </c>
      <c r="AD68" s="1">
        <f t="shared" si="56"/>
        <v>8.3429462842339874E-2</v>
      </c>
      <c r="AE68" s="1" t="str">
        <f t="shared" si="57"/>
        <v>-0.960629002964635+8.1894808796706i</v>
      </c>
      <c r="AF68" s="10">
        <f t="shared" ref="AF68:AF131" si="72">IMREAL(AE68)</f>
        <v>-0.96062900296463505</v>
      </c>
      <c r="AG68" s="10">
        <f t="shared" si="58"/>
        <v>8.1894808796705991</v>
      </c>
      <c r="AH68" s="10">
        <f t="shared" si="59"/>
        <v>4.1263121450634239</v>
      </c>
      <c r="AI68" s="1" t="str">
        <f t="shared" si="60"/>
        <v>0.16878005733505+0.32120615972558i</v>
      </c>
      <c r="AJ68" s="1" t="str">
        <f t="shared" si="61"/>
        <v>-0.322428986506228-0.998588824594228i</v>
      </c>
      <c r="AK68" s="1" t="str">
        <f t="shared" ref="AK68:AK131" si="73">IMCONJUGATE(AJ68)</f>
        <v>-0.322428986506228+0.998588824594228i</v>
      </c>
      <c r="AL68" s="1">
        <f t="shared" si="62"/>
        <v>0.15893004604234068</v>
      </c>
      <c r="AM68" s="1" t="str">
        <f t="shared" si="63"/>
        <v>-2.02874783299521+6.28319722708816i</v>
      </c>
      <c r="AN68" s="10">
        <f t="shared" ref="AN68:AN131" si="74">IMREAL(AM68)</f>
        <v>-2.0287478329952102</v>
      </c>
      <c r="AO68" s="10">
        <f t="shared" si="64"/>
        <v>6.2831972270881602</v>
      </c>
    </row>
    <row r="69" spans="1:41" ht="18.75" customHeight="1">
      <c r="A69" s="1">
        <f>BFU725F_2V_5mA_S_N!B83*1000000</f>
        <v>2500000000</v>
      </c>
      <c r="B69" s="14">
        <f t="shared" si="65"/>
        <v>2.5</v>
      </c>
      <c r="C69" s="2" t="str">
        <f>COMPLEX(BFU725F_2V_5mA_S_N!C83*COS(BFU725F_2V_5mA_S_N!D83*PI()/180),BFU725F_2V_5mA_S_N!C83*SIN(BFU725F_2V_5mA_S_N!D83*PI()/180))</f>
        <v>-0.170914255797922-0.664223047450962i</v>
      </c>
      <c r="D69" s="2" t="str">
        <f>COMPLEX(BFU725F_2V_5mA_S_N!E83*COS(BFU725F_2V_5mA_S_N!F83*PI()/180),BFU725F_2V_5mA_S_N!E83*SIN(BFU725F_2V_5mA_S_N!F83*PI()/180))</f>
        <v>-2.0064909065862+9.02832189289831i</v>
      </c>
      <c r="E69" s="2" t="str">
        <f>COMPLEX(BFU725F_2V_5mA_S_N!G83*COS(BFU725F_2V_5mA_S_N!H83*PI()/180),BFU725F_2V_5mA_S_N!G83*SIN(BFU725F_2V_5mA_S_N!H83*PI()/180))</f>
        <v>0.0601363652165062+0.0372280285208199i</v>
      </c>
      <c r="F69" s="2" t="str">
        <f>COMPLEX(BFU725F_2V_5mA_S_N!I83*COS(BFU725F_2V_5mA_S_N!J83*PI()/180),BFU725F_2V_5mA_S_N!I83*SIN(BFU725F_2V_5mA_S_N!J83*PI()/180))</f>
        <v>0.285554054778385-0.56139995039154i</v>
      </c>
      <c r="G69" s="9" t="str">
        <f t="shared" si="39"/>
        <v>-0.170914255797922+0.664223047450962i</v>
      </c>
      <c r="H69" s="9" t="str">
        <f t="shared" si="40"/>
        <v>0.285554054778385+0.56139995039154i</v>
      </c>
      <c r="I69" s="9">
        <f t="shared" si="41"/>
        <v>0.68586000000000036</v>
      </c>
      <c r="J69" s="9">
        <f t="shared" si="42"/>
        <v>0.62985000000000047</v>
      </c>
      <c r="K69" s="9" t="str">
        <f t="shared" si="43"/>
        <v>-0.421700044650414-0.0937203297507174i</v>
      </c>
      <c r="L69" s="9" t="str">
        <f t="shared" si="44"/>
        <v>-0.456769694886027+0.468232761946354i</v>
      </c>
      <c r="M69" s="9">
        <f t="shared" si="66"/>
        <v>0.65412573219999925</v>
      </c>
      <c r="N69" s="11" t="str">
        <f t="shared" si="45"/>
        <v>0.035069650235613-0.561953091697071i</v>
      </c>
      <c r="O69" s="11">
        <f t="shared" si="67"/>
        <v>0.56304631926294035</v>
      </c>
      <c r="P69" s="1">
        <f t="shared" si="46"/>
        <v>0.44990619553554401</v>
      </c>
      <c r="Q69" s="1">
        <f t="shared" si="47"/>
        <v>1.3082514643999985</v>
      </c>
      <c r="R69" s="1">
        <f t="shared" si="48"/>
        <v>0.34389886637114053</v>
      </c>
      <c r="S69" s="1" t="str">
        <f t="shared" si="49"/>
        <v>43.0688258656776+123.468626487167i</v>
      </c>
      <c r="T69" s="1">
        <f t="shared" si="68"/>
        <v>130.76477158652332</v>
      </c>
      <c r="U69" s="12">
        <f t="shared" si="69"/>
        <v>21.1649075953672</v>
      </c>
      <c r="V69" s="1">
        <f t="shared" si="50"/>
        <v>0.75667175946445508</v>
      </c>
      <c r="W69" s="1" t="e">
        <f t="shared" si="51"/>
        <v>#NUM!</v>
      </c>
      <c r="X69" s="1" t="e">
        <f t="shared" si="52"/>
        <v>#NUM!</v>
      </c>
      <c r="Y69" s="12" t="e">
        <f t="shared" si="70"/>
        <v>#NUM!</v>
      </c>
      <c r="Z69" s="10">
        <f t="shared" si="53"/>
        <v>8.2083930411050492</v>
      </c>
      <c r="AA69" s="1" t="str">
        <f t="shared" si="54"/>
        <v>0.367268291920405+0.119339864413285i</v>
      </c>
      <c r="AB69" s="1" t="str">
        <f t="shared" si="55"/>
        <v>-0.08171423714202-0.680739814804825i</v>
      </c>
      <c r="AC69" s="1" t="str">
        <f t="shared" si="71"/>
        <v>-0.08171423714202+0.680739814804825i</v>
      </c>
      <c r="AD69" s="1">
        <f t="shared" si="56"/>
        <v>7.9689864864455617E-2</v>
      </c>
      <c r="AE69" s="1" t="str">
        <f t="shared" si="57"/>
        <v>-1.02540313352278+8.54236377439834i</v>
      </c>
      <c r="AF69" s="10">
        <f t="shared" si="72"/>
        <v>-1.02540313352278</v>
      </c>
      <c r="AG69" s="10">
        <f t="shared" si="58"/>
        <v>8.5423637743983392</v>
      </c>
      <c r="AH69" s="10">
        <f t="shared" si="59"/>
        <v>4.2646620684685743</v>
      </c>
      <c r="AI69" s="1" t="str">
        <f t="shared" si="60"/>
        <v>0.160780159493578+0.316094175702354i</v>
      </c>
      <c r="AJ69" s="1" t="str">
        <f t="shared" si="61"/>
        <v>-0.3316944152915-0.980317223153316i</v>
      </c>
      <c r="AK69" s="1" t="str">
        <f t="shared" si="73"/>
        <v>-0.3316944152915+0.980317223153316i</v>
      </c>
      <c r="AL69" s="1">
        <f t="shared" si="62"/>
        <v>0.15338278196445554</v>
      </c>
      <c r="AM69" s="1" t="str">
        <f t="shared" si="63"/>
        <v>-2.16252705188491+6.39131205339913i</v>
      </c>
      <c r="AN69" s="10">
        <f t="shared" si="74"/>
        <v>-2.16252705188491</v>
      </c>
      <c r="AO69" s="10">
        <f t="shared" si="64"/>
        <v>6.3913120533991297</v>
      </c>
    </row>
    <row r="70" spans="1:41" ht="18.75" customHeight="1">
      <c r="A70" s="1">
        <f>BFU725F_2V_5mA_S_N!B84*1000000</f>
        <v>2600000000</v>
      </c>
      <c r="B70" s="14">
        <f t="shared" si="65"/>
        <v>2.6</v>
      </c>
      <c r="C70" s="2" t="str">
        <f>COMPLEX(BFU725F_2V_5mA_S_N!C84*COS(BFU725F_2V_5mA_S_N!D84*PI()/180),BFU725F_2V_5mA_S_N!C84*SIN(BFU725F_2V_5mA_S_N!D84*PI()/180))</f>
        <v>-0.204858859227091-0.647757695590083i</v>
      </c>
      <c r="D70" s="2" t="str">
        <f>COMPLEX(BFU725F_2V_5mA_S_N!E84*COS(BFU725F_2V_5mA_S_N!F84*PI()/180),BFU725F_2V_5mA_S_N!E84*SIN(BFU725F_2V_5mA_S_N!F84*PI()/180))</f>
        <v>-1.62319893138977+8.88779141683327i</v>
      </c>
      <c r="E70" s="2" t="str">
        <f>COMPLEX(BFU725F_2V_5mA_S_N!G84*COS(BFU725F_2V_5mA_S_N!H84*PI()/180),BFU725F_2V_5mA_S_N!G84*SIN(BFU725F_2V_5mA_S_N!H84*PI()/180))</f>
        <v>0.0618305058291143+0.0360729483812435i</v>
      </c>
      <c r="F70" s="2" t="str">
        <f>COMPLEX(BFU725F_2V_5mA_S_N!I84*COS(BFU725F_2V_5mA_S_N!J84*PI()/180),BFU725F_2V_5mA_S_N!I84*SIN(BFU725F_2V_5mA_S_N!J84*PI()/180))</f>
        <v>0.261927747523363-0.554864191922075i</v>
      </c>
      <c r="G70" s="9" t="str">
        <f t="shared" si="39"/>
        <v>-0.204858859227091+0.647757695590083i</v>
      </c>
      <c r="H70" s="9" t="str">
        <f t="shared" si="40"/>
        <v>0.261927747523363+0.554864191922075i</v>
      </c>
      <c r="I70" s="9">
        <f t="shared" si="41"/>
        <v>0.67937999999999976</v>
      </c>
      <c r="J70" s="9">
        <f t="shared" si="42"/>
        <v>0.6135799999999999</v>
      </c>
      <c r="K70" s="9" t="str">
        <f t="shared" si="43"/>
        <v>-0.413075769882455-0.0559968687637167i</v>
      </c>
      <c r="L70" s="9" t="str">
        <f t="shared" si="44"/>
        <v>-0.420972051991793+0.490983067741949i</v>
      </c>
      <c r="M70" s="9">
        <f t="shared" si="66"/>
        <v>0.64674712320000016</v>
      </c>
      <c r="N70" s="11" t="str">
        <f t="shared" si="45"/>
        <v>0.00789628210933802-0.546979936505666i</v>
      </c>
      <c r="O70" s="11">
        <f t="shared" si="67"/>
        <v>0.54703692947633131</v>
      </c>
      <c r="P70" s="1">
        <f t="shared" si="46"/>
        <v>0.46121180141089307</v>
      </c>
      <c r="Q70" s="1">
        <f t="shared" si="47"/>
        <v>1.2934942464000003</v>
      </c>
      <c r="R70" s="1">
        <f t="shared" si="48"/>
        <v>0.35656270037112164</v>
      </c>
      <c r="S70" s="1" t="str">
        <f t="shared" si="49"/>
        <v>42.9808871483228+118.668673253791i</v>
      </c>
      <c r="T70" s="1">
        <f t="shared" si="68"/>
        <v>126.21256146624974</v>
      </c>
      <c r="U70" s="12">
        <f t="shared" si="69"/>
        <v>21.011025807717548</v>
      </c>
      <c r="V70" s="1">
        <f t="shared" si="50"/>
        <v>0.78582736578910706</v>
      </c>
      <c r="W70" s="1" t="e">
        <f t="shared" si="51"/>
        <v>#NUM!</v>
      </c>
      <c r="X70" s="1" t="e">
        <f t="shared" si="52"/>
        <v>#NUM!</v>
      </c>
      <c r="Y70" s="12" t="e">
        <f t="shared" si="70"/>
        <v>#NUM!</v>
      </c>
      <c r="Z70" s="10">
        <f t="shared" si="53"/>
        <v>8.374189177632454</v>
      </c>
      <c r="AA70" s="1" t="str">
        <f t="shared" si="54"/>
        <v>0.352692839859866+0.117168563315531i</v>
      </c>
      <c r="AB70" s="1" t="str">
        <f t="shared" si="55"/>
        <v>-0.090765092336503-0.672032755237606i</v>
      </c>
      <c r="AC70" s="1" t="str">
        <f t="shared" si="71"/>
        <v>-0.090765092336503+0.672032755237606i</v>
      </c>
      <c r="AD70" s="1">
        <f t="shared" si="56"/>
        <v>7.7231014189107217E-2</v>
      </c>
      <c r="AE70" s="1" t="str">
        <f t="shared" si="57"/>
        <v>-1.17524149189931+8.70159174126695i</v>
      </c>
      <c r="AF70" s="10">
        <f t="shared" si="72"/>
        <v>-1.1752414918993099</v>
      </c>
      <c r="AG70" s="10">
        <f t="shared" si="58"/>
        <v>8.7015917412669506</v>
      </c>
      <c r="AH70" s="10">
        <f t="shared" si="59"/>
        <v>3.9846957088383257</v>
      </c>
      <c r="AI70" s="1" t="str">
        <f t="shared" si="60"/>
        <v>0.143284150749832+0.303531203825418i</v>
      </c>
      <c r="AJ70" s="1" t="str">
        <f t="shared" si="61"/>
        <v>-0.348143009976923-0.951288899415501i</v>
      </c>
      <c r="AK70" s="1" t="str">
        <f t="shared" si="73"/>
        <v>-0.348143009976923+0.951288899415501i</v>
      </c>
      <c r="AL70" s="1">
        <f t="shared" si="62"/>
        <v>0.16230778218910696</v>
      </c>
      <c r="AM70" s="1" t="str">
        <f t="shared" si="63"/>
        <v>-2.14495574569121+5.86101840950018i</v>
      </c>
      <c r="AN70" s="10">
        <f t="shared" si="74"/>
        <v>-2.1449557456912101</v>
      </c>
      <c r="AO70" s="10">
        <f t="shared" si="64"/>
        <v>5.86101840950018</v>
      </c>
    </row>
    <row r="71" spans="1:41" ht="18.75" customHeight="1">
      <c r="A71" s="1">
        <f>BFU725F_2V_5mA_S_N!B85*1000000</f>
        <v>2700000000</v>
      </c>
      <c r="B71" s="14">
        <f t="shared" si="65"/>
        <v>2.7</v>
      </c>
      <c r="C71" s="2" t="str">
        <f>COMPLEX(BFU725F_2V_5mA_S_N!C85*COS(BFU725F_2V_5mA_S_N!D85*PI()/180),BFU725F_2V_5mA_S_N!C85*SIN(BFU725F_2V_5mA_S_N!D85*PI()/180))</f>
        <v>-0.237029216980876-0.626618027826708i</v>
      </c>
      <c r="D71" s="2" t="str">
        <f>COMPLEX(BFU725F_2V_5mA_S_N!E85*COS(BFU725F_2V_5mA_S_N!F85*PI()/180),BFU725F_2V_5mA_S_N!E85*SIN(BFU725F_2V_5mA_S_N!F85*PI()/180))</f>
        <v>-1.2643107685746+8.73052947079765i</v>
      </c>
      <c r="E71" s="2" t="str">
        <f>COMPLEX(BFU725F_2V_5mA_S_N!G85*COS(BFU725F_2V_5mA_S_N!H85*PI()/180),BFU725F_2V_5mA_S_N!G85*SIN(BFU725F_2V_5mA_S_N!H85*PI()/180))</f>
        <v>0.0634064457841433+0.035060016386512i</v>
      </c>
      <c r="F71" s="2" t="str">
        <f>COMPLEX(BFU725F_2V_5mA_S_N!I85*COS(BFU725F_2V_5mA_S_N!J85*PI()/180),BFU725F_2V_5mA_S_N!I85*SIN(BFU725F_2V_5mA_S_N!J85*PI()/180))</f>
        <v>0.240105353000386-0.546456909427047i</v>
      </c>
      <c r="G71" s="9" t="str">
        <f t="shared" si="39"/>
        <v>-0.237029216980876+0.626618027826708i</v>
      </c>
      <c r="H71" s="9" t="str">
        <f t="shared" si="40"/>
        <v>0.240105353000386+0.546456909427047i</v>
      </c>
      <c r="I71" s="9">
        <f t="shared" si="41"/>
        <v>0.66995000000000005</v>
      </c>
      <c r="J71" s="9">
        <f t="shared" si="42"/>
        <v>0.59687999999999986</v>
      </c>
      <c r="K71" s="9" t="str">
        <f t="shared" si="43"/>
        <v>-0.399331734692053-0.0209280894124549i</v>
      </c>
      <c r="L71" s="9" t="str">
        <f t="shared" si="44"/>
        <v>-0.386257958511026+0.509245087293127i</v>
      </c>
      <c r="M71" s="9">
        <f t="shared" si="66"/>
        <v>0.63916020639999949</v>
      </c>
      <c r="N71" s="11" t="str">
        <f t="shared" si="45"/>
        <v>-0.013073776181027-0.530173176705582i</v>
      </c>
      <c r="O71" s="11">
        <f t="shared" si="67"/>
        <v>0.53033434823865577</v>
      </c>
      <c r="P71" s="1">
        <f t="shared" si="46"/>
        <v>0.47615578402172004</v>
      </c>
      <c r="Q71" s="1">
        <f t="shared" si="47"/>
        <v>1.278320412799999</v>
      </c>
      <c r="R71" s="1">
        <f t="shared" si="48"/>
        <v>0.37248547332414189</v>
      </c>
      <c r="S71" s="1" t="str">
        <f t="shared" si="49"/>
        <v>43.0371502178361+113.894513241074i</v>
      </c>
      <c r="T71" s="1">
        <f t="shared" si="68"/>
        <v>121.75449250558998</v>
      </c>
      <c r="U71" s="12">
        <f t="shared" si="69"/>
        <v>20.854849948098085</v>
      </c>
      <c r="V71" s="1">
        <f t="shared" si="50"/>
        <v>0.81131274717828039</v>
      </c>
      <c r="W71" s="1" t="e">
        <f t="shared" si="51"/>
        <v>#NUM!</v>
      </c>
      <c r="X71" s="1" t="e">
        <f t="shared" si="52"/>
        <v>#NUM!</v>
      </c>
      <c r="Y71" s="12" t="e">
        <f t="shared" si="70"/>
        <v>#NUM!</v>
      </c>
      <c r="Z71" s="10">
        <f t="shared" si="53"/>
        <v>8.5208621053047313</v>
      </c>
      <c r="AA71" s="1" t="str">
        <f t="shared" si="54"/>
        <v>0.335314937325045+0.117474269091985i</v>
      </c>
      <c r="AB71" s="1" t="str">
        <f t="shared" si="55"/>
        <v>-0.095209584324659-0.663931178519032i</v>
      </c>
      <c r="AC71" s="1" t="str">
        <f t="shared" si="71"/>
        <v>-0.095209584324659+0.663931178519032i</v>
      </c>
      <c r="AD71" s="1">
        <f t="shared" si="56"/>
        <v>7.5011213478279992E-2</v>
      </c>
      <c r="AE71" s="1" t="str">
        <f t="shared" si="57"/>
        <v>-1.26927135170567+8.85109235982801i</v>
      </c>
      <c r="AF71" s="10">
        <f t="shared" si="72"/>
        <v>-1.26927135170567</v>
      </c>
      <c r="AG71" s="10">
        <f t="shared" si="58"/>
        <v>8.8510923598280105</v>
      </c>
      <c r="AH71" s="10">
        <f t="shared" si="59"/>
        <v>3.8140947476089355</v>
      </c>
      <c r="AI71" s="1" t="str">
        <f t="shared" si="60"/>
        <v>0.127336115892072+0.289804868901503i</v>
      </c>
      <c r="AJ71" s="1" t="str">
        <f t="shared" si="61"/>
        <v>-0.364365332872948-0.916422896728211i</v>
      </c>
      <c r="AK71" s="1" t="str">
        <f t="shared" si="73"/>
        <v>-0.364365332872948+0.916422896728211i</v>
      </c>
      <c r="AL71" s="1">
        <f t="shared" si="62"/>
        <v>0.16757848157828026</v>
      </c>
      <c r="AM71" s="1" t="str">
        <f t="shared" si="63"/>
        <v>-2.17429666053361+5.46861916934201i</v>
      </c>
      <c r="AN71" s="10">
        <f t="shared" si="74"/>
        <v>-2.17429666053361</v>
      </c>
      <c r="AO71" s="10">
        <f t="shared" si="64"/>
        <v>5.4686191693420101</v>
      </c>
    </row>
    <row r="72" spans="1:41" ht="18.75" customHeight="1">
      <c r="A72" s="1">
        <f>BFU725F_2V_5mA_S_N!B86*1000000</f>
        <v>2800000000</v>
      </c>
      <c r="B72" s="14">
        <f t="shared" si="65"/>
        <v>2.8</v>
      </c>
      <c r="C72" s="2" t="str">
        <f>COMPLEX(BFU725F_2V_5mA_S_N!C86*COS(BFU725F_2V_5mA_S_N!D86*PI()/180),BFU725F_2V_5mA_S_N!C86*SIN(BFU725F_2V_5mA_S_N!D86*PI()/180))</f>
        <v>-0.266122780833199-0.601957848293056i</v>
      </c>
      <c r="D72" s="2" t="str">
        <f>COMPLEX(BFU725F_2V_5mA_S_N!E86*COS(BFU725F_2V_5mA_S_N!F86*PI()/180),BFU725F_2V_5mA_S_N!E86*SIN(BFU725F_2V_5mA_S_N!F86*PI()/180))</f>
        <v>-0.926972639952502+8.56075921661037i</v>
      </c>
      <c r="E72" s="2" t="str">
        <f>COMPLEX(BFU725F_2V_5mA_S_N!G86*COS(BFU725F_2V_5mA_S_N!H86*PI()/180),BFU725F_2V_5mA_S_N!G86*SIN(BFU725F_2V_5mA_S_N!H86*PI()/180))</f>
        <v>0.0649908086917219+0.0340341674585408i</v>
      </c>
      <c r="F72" s="2" t="str">
        <f>COMPLEX(BFU725F_2V_5mA_S_N!I86*COS(BFU725F_2V_5mA_S_N!J86*PI()/180),BFU725F_2V_5mA_S_N!I86*SIN(BFU725F_2V_5mA_S_N!J86*PI()/180))</f>
        <v>0.219354002900295-0.539123717723137i</v>
      </c>
      <c r="G72" s="9" t="str">
        <f t="shared" si="39"/>
        <v>-0.266122780833199+0.601957848293056i</v>
      </c>
      <c r="H72" s="9" t="str">
        <f t="shared" si="40"/>
        <v>0.219354002900295+0.539123717723137i</v>
      </c>
      <c r="I72" s="9">
        <f t="shared" si="41"/>
        <v>0.65816000000000052</v>
      </c>
      <c r="J72" s="9">
        <f t="shared" si="42"/>
        <v>0.58203999999999945</v>
      </c>
      <c r="K72" s="9" t="str">
        <f t="shared" si="43"/>
        <v>-0.382904850323093+0.0114312393732835i</v>
      </c>
      <c r="L72" s="9" t="str">
        <f t="shared" si="44"/>
        <v>-0.351603014255977+0.52482192244499i</v>
      </c>
      <c r="M72" s="9">
        <f t="shared" si="66"/>
        <v>0.63171412039999852</v>
      </c>
      <c r="N72" s="11" t="str">
        <f t="shared" si="45"/>
        <v>-0.031301836067116-0.513390683071707i</v>
      </c>
      <c r="O72" s="11">
        <f t="shared" si="67"/>
        <v>0.51434404672943046</v>
      </c>
      <c r="P72" s="1">
        <f t="shared" si="46"/>
        <v>0.49260465120600655</v>
      </c>
      <c r="Q72" s="1">
        <f t="shared" si="47"/>
        <v>1.263428240799997</v>
      </c>
      <c r="R72" s="1">
        <f t="shared" si="48"/>
        <v>0.38989523527991704</v>
      </c>
      <c r="S72" s="1" t="str">
        <f t="shared" si="49"/>
        <v>42.9409213757571+109.235457299181i</v>
      </c>
      <c r="T72" s="1">
        <f t="shared" si="68"/>
        <v>117.37251748156443</v>
      </c>
      <c r="U72" s="12">
        <f t="shared" si="69"/>
        <v>20.695664197111473</v>
      </c>
      <c r="V72" s="1">
        <f t="shared" si="50"/>
        <v>0.82985422559399469</v>
      </c>
      <c r="W72" s="1" t="e">
        <f t="shared" si="51"/>
        <v>#NUM!</v>
      </c>
      <c r="X72" s="1" t="e">
        <f t="shared" si="52"/>
        <v>#NUM!</v>
      </c>
      <c r="Y72" s="12" t="e">
        <f t="shared" si="70"/>
        <v>#NUM!</v>
      </c>
      <c r="Z72" s="10">
        <f t="shared" si="53"/>
        <v>8.5112856997828281</v>
      </c>
      <c r="AA72" s="1" t="str">
        <f t="shared" si="54"/>
        <v>0.317369682574913+0.117782570346315i</v>
      </c>
      <c r="AB72" s="1" t="str">
        <f t="shared" si="55"/>
        <v>-0.098015679674618-0.656906288069452i</v>
      </c>
      <c r="AC72" s="1" t="str">
        <f t="shared" si="71"/>
        <v>-0.098015679674618+0.656906288069452i</v>
      </c>
      <c r="AD72" s="1">
        <f t="shared" si="56"/>
        <v>7.4220763193992789E-2</v>
      </c>
      <c r="AE72" s="1" t="str">
        <f t="shared" si="57"/>
        <v>-1.32059649425097+8.85070780466752i</v>
      </c>
      <c r="AF72" s="10">
        <f t="shared" si="72"/>
        <v>-1.32059649425097</v>
      </c>
      <c r="AG72" s="10">
        <f t="shared" si="58"/>
        <v>8.8507078046675201</v>
      </c>
      <c r="AH72" s="10">
        <f t="shared" si="59"/>
        <v>3.7462708235963205</v>
      </c>
      <c r="AI72" s="1" t="str">
        <f t="shared" si="60"/>
        <v>0.112823425518037+0.277295074661533i</v>
      </c>
      <c r="AJ72" s="1" t="str">
        <f t="shared" si="61"/>
        <v>-0.378946206351236-0.879252922954589i</v>
      </c>
      <c r="AK72" s="1" t="str">
        <f t="shared" si="73"/>
        <v>-0.378946206351236+0.879252922954589i</v>
      </c>
      <c r="AL72" s="1">
        <f t="shared" si="62"/>
        <v>0.1686247871939941</v>
      </c>
      <c r="AM72" s="1" t="str">
        <f t="shared" si="63"/>
        <v>-2.24727463059911+5.2142566794943i</v>
      </c>
      <c r="AN72" s="10">
        <f t="shared" si="74"/>
        <v>-2.2472746305991098</v>
      </c>
      <c r="AO72" s="10">
        <f t="shared" si="64"/>
        <v>5.2142566794942997</v>
      </c>
    </row>
    <row r="73" spans="1:41" ht="18.75" customHeight="1">
      <c r="A73" s="1">
        <f>BFU725F_2V_5mA_S_N!B87*1000000</f>
        <v>2900000000</v>
      </c>
      <c r="B73" s="14">
        <f t="shared" si="65"/>
        <v>2.9</v>
      </c>
      <c r="C73" s="2" t="str">
        <f>COMPLEX(BFU725F_2V_5mA_S_N!C87*COS(BFU725F_2V_5mA_S_N!D87*PI()/180),BFU725F_2V_5mA_S_N!C87*SIN(BFU725F_2V_5mA_S_N!D87*PI()/180))</f>
        <v>-0.290485409000324-0.580338924730984i</v>
      </c>
      <c r="D73" s="2" t="str">
        <f>COMPLEX(BFU725F_2V_5mA_S_N!E87*COS(BFU725F_2V_5mA_S_N!F87*PI()/180),BFU725F_2V_5mA_S_N!E87*SIN(BFU725F_2V_5mA_S_N!F87*PI()/180))</f>
        <v>-0.618395515225582+8.40087042792286i</v>
      </c>
      <c r="E73" s="2" t="str">
        <f>COMPLEX(BFU725F_2V_5mA_S_N!G87*COS(BFU725F_2V_5mA_S_N!H87*PI()/180),BFU725F_2V_5mA_S_N!G87*SIN(BFU725F_2V_5mA_S_N!H87*PI()/180))</f>
        <v>0.0663300903689824+0.0326672153028481i</v>
      </c>
      <c r="F73" s="2" t="str">
        <f>COMPLEX(BFU725F_2V_5mA_S_N!I87*COS(BFU725F_2V_5mA_S_N!J87*PI()/180),BFU725F_2V_5mA_S_N!I87*SIN(BFU725F_2V_5mA_S_N!J87*PI()/180))</f>
        <v>0.200538788348298-0.531271280955217i</v>
      </c>
      <c r="G73" s="9" t="str">
        <f t="shared" si="39"/>
        <v>-0.290485409000324+0.580338924730984i</v>
      </c>
      <c r="H73" s="9" t="str">
        <f t="shared" si="40"/>
        <v>0.200538788348298+0.531271280955217i</v>
      </c>
      <c r="I73" s="9">
        <f t="shared" si="41"/>
        <v>0.64898000000000022</v>
      </c>
      <c r="J73" s="9">
        <f t="shared" si="42"/>
        <v>0.56786000000000059</v>
      </c>
      <c r="K73" s="9" t="str">
        <f t="shared" si="43"/>
        <v>-0.366570995883788+0.0379460905414966i</v>
      </c>
      <c r="L73" s="9" t="str">
        <f t="shared" si="44"/>
        <v>-0.315451273408972+0.537029235224045i</v>
      </c>
      <c r="M73" s="9">
        <f t="shared" si="66"/>
        <v>0.62282413679999959</v>
      </c>
      <c r="N73" s="11" t="str">
        <f t="shared" si="45"/>
        <v>-0.051119722474816-0.499083144682548i</v>
      </c>
      <c r="O73" s="11">
        <f t="shared" si="67"/>
        <v>0.50169434054225026</v>
      </c>
      <c r="P73" s="1">
        <f t="shared" si="46"/>
        <v>0.50805719133212246</v>
      </c>
      <c r="Q73" s="1">
        <f t="shared" si="47"/>
        <v>1.2456482735999992</v>
      </c>
      <c r="R73" s="1">
        <f t="shared" si="48"/>
        <v>0.40786568897479086</v>
      </c>
      <c r="S73" s="1" t="str">
        <f t="shared" si="49"/>
        <v>42.6965727204632+105.624645695432i</v>
      </c>
      <c r="T73" s="1">
        <f t="shared" si="68"/>
        <v>113.92788552571027</v>
      </c>
      <c r="U73" s="12">
        <f t="shared" si="69"/>
        <v>20.56630037052804</v>
      </c>
      <c r="V73" s="1">
        <f t="shared" si="50"/>
        <v>0.84701284946787636</v>
      </c>
      <c r="W73" s="1" t="e">
        <f t="shared" si="51"/>
        <v>#NUM!</v>
      </c>
      <c r="X73" s="1" t="e">
        <f t="shared" si="52"/>
        <v>#NUM!</v>
      </c>
      <c r="Y73" s="12" t="e">
        <f t="shared" si="70"/>
        <v>#NUM!</v>
      </c>
      <c r="Z73" s="10">
        <f t="shared" si="53"/>
        <v>8.8009577247430339</v>
      </c>
      <c r="AA73" s="1" t="str">
        <f t="shared" si="54"/>
        <v>0.304486909027508+0.115309606634697i</v>
      </c>
      <c r="AB73" s="1" t="str">
        <f t="shared" si="55"/>
        <v>-0.10394812067921-0.646580887589914i</v>
      </c>
      <c r="AC73" s="1" t="str">
        <f t="shared" si="71"/>
        <v>-0.10394812067921+0.646580887589914i</v>
      </c>
      <c r="AD73" s="1">
        <f t="shared" si="56"/>
        <v>7.0767768267877285E-2</v>
      </c>
      <c r="AE73" s="1" t="str">
        <f t="shared" si="57"/>
        <v>-1.46886249522148+9.13665787993216i</v>
      </c>
      <c r="AF73" s="10">
        <f t="shared" si="72"/>
        <v>-1.4688624952214799</v>
      </c>
      <c r="AG73" s="10">
        <f t="shared" si="58"/>
        <v>9.1366578799321605</v>
      </c>
      <c r="AH73" s="10">
        <f t="shared" si="59"/>
        <v>3.6749593750729161</v>
      </c>
      <c r="AI73" s="1" t="str">
        <f t="shared" si="60"/>
        <v>0.100609175173541+0.266535794947864i</v>
      </c>
      <c r="AJ73" s="1" t="str">
        <f t="shared" si="61"/>
        <v>-0.391094584173865-0.846874719678848i</v>
      </c>
      <c r="AK73" s="1" t="str">
        <f t="shared" si="73"/>
        <v>-0.391094584173865+0.846874719678848i</v>
      </c>
      <c r="AL73" s="1">
        <f t="shared" si="62"/>
        <v>0.16947782906787695</v>
      </c>
      <c r="AM73" s="1" t="str">
        <f t="shared" si="63"/>
        <v>-2.30764452391722+4.99696464332021i</v>
      </c>
      <c r="AN73" s="10">
        <f t="shared" si="74"/>
        <v>-2.3076445239172201</v>
      </c>
      <c r="AO73" s="10">
        <f t="shared" si="64"/>
        <v>4.9969646433202097</v>
      </c>
    </row>
    <row r="74" spans="1:41" ht="18.75" customHeight="1">
      <c r="A74" s="1">
        <f>BFU725F_2V_5mA_S_N!B88*1000000</f>
        <v>3000000000</v>
      </c>
      <c r="B74" s="14">
        <f t="shared" si="65"/>
        <v>3</v>
      </c>
      <c r="C74" s="2" t="str">
        <f>COMPLEX(BFU725F_2V_5mA_S_N!C88*COS(BFU725F_2V_5mA_S_N!D88*PI()/180),BFU725F_2V_5mA_S_N!C88*SIN(BFU725F_2V_5mA_S_N!D88*PI()/180))</f>
        <v>-0.313797167914362-0.559408728488326i</v>
      </c>
      <c r="D74" s="2" t="str">
        <f>COMPLEX(BFU725F_2V_5mA_S_N!E88*COS(BFU725F_2V_5mA_S_N!F88*PI()/180),BFU725F_2V_5mA_S_N!E88*SIN(BFU725F_2V_5mA_S_N!F88*PI()/180))</f>
        <v>-0.314557458209298+8.22558764864158i</v>
      </c>
      <c r="E74" s="2" t="str">
        <f>COMPLEX(BFU725F_2V_5mA_S_N!G88*COS(BFU725F_2V_5mA_S_N!H88*PI()/180),BFU725F_2V_5mA_S_N!G88*SIN(BFU725F_2V_5mA_S_N!H88*PI()/180))</f>
        <v>0.0676188222221618+0.0316749708963983i</v>
      </c>
      <c r="F74" s="2" t="str">
        <f>COMPLEX(BFU725F_2V_5mA_S_N!I88*COS(BFU725F_2V_5mA_S_N!J88*PI()/180),BFU725F_2V_5mA_S_N!I88*SIN(BFU725F_2V_5mA_S_N!J88*PI()/180))</f>
        <v>0.182015025708333-0.525331487078773i</v>
      </c>
      <c r="G74" s="9" t="str">
        <f t="shared" si="39"/>
        <v>-0.313797167914362+0.559408728488326i</v>
      </c>
      <c r="H74" s="9" t="str">
        <f t="shared" si="40"/>
        <v>0.182015025708333+0.525331487078773i</v>
      </c>
      <c r="I74" s="9">
        <f t="shared" si="41"/>
        <v>0.64141000000000004</v>
      </c>
      <c r="J74" s="9">
        <f t="shared" si="42"/>
        <v>0.55597000000000008</v>
      </c>
      <c r="K74" s="9" t="str">
        <f t="shared" si="43"/>
        <v>-0.350990818806753+0.0630267387642907i</v>
      </c>
      <c r="L74" s="9" t="str">
        <f t="shared" si="44"/>
        <v>-0.281815254221805+0.54624095055228i</v>
      </c>
      <c r="M74" s="9">
        <f t="shared" si="66"/>
        <v>0.61465357199999981</v>
      </c>
      <c r="N74" s="11" t="str">
        <f t="shared" si="45"/>
        <v>-0.069175564584948-0.483214211787989i</v>
      </c>
      <c r="O74" s="11">
        <f t="shared" si="67"/>
        <v>0.48814058754577433</v>
      </c>
      <c r="P74" s="1">
        <f t="shared" si="46"/>
        <v>0.5177718042095335</v>
      </c>
      <c r="Q74" s="1">
        <f t="shared" si="47"/>
        <v>1.2293071439999996</v>
      </c>
      <c r="R74" s="1">
        <f t="shared" si="48"/>
        <v>0.42118994161603412</v>
      </c>
      <c r="S74" s="1" t="str">
        <f t="shared" si="49"/>
        <v>42.9146392479547+101.543734034202i</v>
      </c>
      <c r="T74" s="1">
        <f t="shared" si="68"/>
        <v>110.23972144100713</v>
      </c>
      <c r="U74" s="12">
        <f t="shared" si="69"/>
        <v>20.423381071688993</v>
      </c>
      <c r="V74" s="1">
        <f t="shared" si="50"/>
        <v>0.86402291399046616</v>
      </c>
      <c r="W74" s="1" t="e">
        <f t="shared" si="51"/>
        <v>#NUM!</v>
      </c>
      <c r="X74" s="1" t="e">
        <f t="shared" si="52"/>
        <v>#NUM!</v>
      </c>
      <c r="Y74" s="12" t="e">
        <f t="shared" si="70"/>
        <v>#NUM!</v>
      </c>
      <c r="Z74" s="10">
        <f t="shared" si="53"/>
        <v>8.6789233939887094</v>
      </c>
      <c r="AA74" s="1" t="str">
        <f t="shared" si="54"/>
        <v>0.292021344059441+0.112933836528114i</v>
      </c>
      <c r="AB74" s="1" t="str">
        <f t="shared" si="55"/>
        <v>-0.110006318351108-0.638265323606887i</v>
      </c>
      <c r="AC74" s="1" t="str">
        <f t="shared" si="71"/>
        <v>-0.110006318351108+0.638265323606887i</v>
      </c>
      <c r="AD74" s="1">
        <f t="shared" si="56"/>
        <v>7.0821407690466298E-2</v>
      </c>
      <c r="AE74" s="1" t="str">
        <f t="shared" si="57"/>
        <v>-1.55329189207738+9.01232190126048i</v>
      </c>
      <c r="AF74" s="10">
        <f t="shared" si="72"/>
        <v>-1.5532918920773799</v>
      </c>
      <c r="AG74" s="10">
        <f t="shared" si="58"/>
        <v>9.0123219012604796</v>
      </c>
      <c r="AH74" s="10">
        <f t="shared" si="59"/>
        <v>3.5503341629078453</v>
      </c>
      <c r="AI74" s="1" t="str">
        <f t="shared" si="60"/>
        <v>0.0888489215914249+0.256435620758928i</v>
      </c>
      <c r="AJ74" s="1" t="str">
        <f t="shared" si="61"/>
        <v>-0.402646089505787-0.815844349247254i</v>
      </c>
      <c r="AK74" s="1" t="str">
        <f t="shared" si="73"/>
        <v>-0.402646089505787+0.815844349247254i</v>
      </c>
      <c r="AL74" s="1">
        <f t="shared" si="62"/>
        <v>0.17312555489046627</v>
      </c>
      <c r="AM74" s="1" t="str">
        <f t="shared" si="63"/>
        <v>-2.32574613124293+4.71244323094546i</v>
      </c>
      <c r="AN74" s="10">
        <f t="shared" si="74"/>
        <v>-2.3257461312429299</v>
      </c>
      <c r="AO74" s="10">
        <f t="shared" si="64"/>
        <v>4.7124432309454596</v>
      </c>
    </row>
    <row r="75" spans="1:41" ht="18.75" customHeight="1">
      <c r="A75" s="1">
        <f>BFU725F_2V_5mA_S_N!B89*1000000</f>
        <v>3100000000</v>
      </c>
      <c r="B75" s="14">
        <f t="shared" si="65"/>
        <v>3.1</v>
      </c>
      <c r="C75" s="2" t="str">
        <f>COMPLEX(BFU725F_2V_5mA_S_N!C89*COS(BFU725F_2V_5mA_S_N!D89*PI()/180),BFU725F_2V_5mA_S_N!C89*SIN(BFU725F_2V_5mA_S_N!D89*PI()/180))</f>
        <v>-0.340386841638912-0.536985108209796i</v>
      </c>
      <c r="D75" s="2" t="str">
        <f>COMPLEX(BFU725F_2V_5mA_S_N!E89*COS(BFU725F_2V_5mA_S_N!F89*PI()/180),BFU725F_2V_5mA_S_N!E89*SIN(BFU725F_2V_5mA_S_N!F89*PI()/180))</f>
        <v>-0.0351447109649188+8.05452332601323i</v>
      </c>
      <c r="E75" s="2" t="str">
        <f>COMPLEX(BFU725F_2V_5mA_S_N!G89*COS(BFU725F_2V_5mA_S_N!H89*PI()/180),BFU725F_2V_5mA_S_N!G89*SIN(BFU725F_2V_5mA_S_N!H89*PI()/180))</f>
        <v>0.0686568150222723+0.0304245126008206i</v>
      </c>
      <c r="F75" s="2" t="str">
        <f>COMPLEX(BFU725F_2V_5mA_S_N!I89*COS(BFU725F_2V_5mA_S_N!J89*PI()/180),BFU725F_2V_5mA_S_N!I89*SIN(BFU725F_2V_5mA_S_N!J89*PI()/180))</f>
        <v>0.163325531521435-0.51737261461469i</v>
      </c>
      <c r="G75" s="9" t="str">
        <f t="shared" si="39"/>
        <v>-0.340386841638912+0.536985108209796i</v>
      </c>
      <c r="H75" s="9" t="str">
        <f t="shared" si="40"/>
        <v>0.163325531521435+0.51737261461469i</v>
      </c>
      <c r="I75" s="9">
        <f t="shared" si="41"/>
        <v>0.63578000000000001</v>
      </c>
      <c r="J75" s="9">
        <f t="shared" si="42"/>
        <v>0.5425399999999998</v>
      </c>
      <c r="K75" s="9" t="str">
        <f t="shared" si="43"/>
        <v>-0.333415251277232+0.0884034520217001i</v>
      </c>
      <c r="L75" s="9" t="str">
        <f t="shared" si="44"/>
        <v>-0.247467870345623+0.551928657385063i</v>
      </c>
      <c r="M75" s="9">
        <f t="shared" si="66"/>
        <v>0.60486824160000041</v>
      </c>
      <c r="N75" s="11" t="str">
        <f t="shared" si="45"/>
        <v>-0.085947380931609-0.463525205363363i</v>
      </c>
      <c r="O75" s="11">
        <f t="shared" si="67"/>
        <v>0.47142610056736461</v>
      </c>
      <c r="P75" s="1">
        <f t="shared" si="46"/>
        <v>0.52367670829615132</v>
      </c>
      <c r="Q75" s="1">
        <f t="shared" si="47"/>
        <v>1.2097364832000008</v>
      </c>
      <c r="R75" s="1">
        <f t="shared" si="48"/>
        <v>0.43288494276945266</v>
      </c>
      <c r="S75" s="1" t="str">
        <f t="shared" si="49"/>
        <v>43.0261421387447+98.2491529815366i</v>
      </c>
      <c r="T75" s="1">
        <f t="shared" si="68"/>
        <v>107.2573772238201</v>
      </c>
      <c r="U75" s="12">
        <f t="shared" si="69"/>
        <v>20.304271729072205</v>
      </c>
      <c r="V75" s="1">
        <f t="shared" si="50"/>
        <v>0.88762398850384938</v>
      </c>
      <c r="W75" s="1" t="e">
        <f t="shared" si="51"/>
        <v>#NUM!</v>
      </c>
      <c r="X75" s="1" t="e">
        <f t="shared" si="52"/>
        <v>#NUM!</v>
      </c>
      <c r="Y75" s="12" t="e">
        <f t="shared" si="70"/>
        <v>#NUM!</v>
      </c>
      <c r="Z75" s="10">
        <f t="shared" si="53"/>
        <v>8.3884718932698092</v>
      </c>
      <c r="AA75" s="1" t="str">
        <f t="shared" si="54"/>
        <v>0.27816149010246+0.111625417023755i</v>
      </c>
      <c r="AB75" s="1" t="str">
        <f t="shared" si="55"/>
        <v>-0.114835958581025-0.628998031638445i</v>
      </c>
      <c r="AC75" s="1" t="str">
        <f t="shared" si="71"/>
        <v>-0.114835958581025+0.628998031638445i</v>
      </c>
      <c r="AD75" s="1">
        <f t="shared" si="56"/>
        <v>7.2107083303848796E-2</v>
      </c>
      <c r="AE75" s="1" t="str">
        <f t="shared" si="57"/>
        <v>-1.59257528275167+8.72311016919016i</v>
      </c>
      <c r="AF75" s="10">
        <f t="shared" si="72"/>
        <v>-1.5925752827516699</v>
      </c>
      <c r="AG75" s="10">
        <f t="shared" si="58"/>
        <v>8.7231101691901607</v>
      </c>
      <c r="AH75" s="10">
        <f t="shared" si="59"/>
        <v>3.3239332974534839</v>
      </c>
      <c r="AI75" s="1" t="str">
        <f t="shared" si="60"/>
        <v>0.0769959184482423+0.243902954248145i</v>
      </c>
      <c r="AJ75" s="1" t="str">
        <f t="shared" si="61"/>
        <v>-0.417382760087154-0.780888062457941i</v>
      </c>
      <c r="AK75" s="1" t="str">
        <f t="shared" si="73"/>
        <v>-0.417382760087154+0.780888062457941i</v>
      </c>
      <c r="AL75" s="1">
        <f t="shared" si="62"/>
        <v>0.18197364010384903</v>
      </c>
      <c r="AM75" s="1" t="str">
        <f t="shared" si="63"/>
        <v>-2.29364406761859+4.29121526619076i</v>
      </c>
      <c r="AN75" s="10">
        <f t="shared" si="74"/>
        <v>-2.2936440676185899</v>
      </c>
      <c r="AO75" s="10">
        <f t="shared" si="64"/>
        <v>4.2912152661907603</v>
      </c>
    </row>
    <row r="76" spans="1:41" ht="18.75" customHeight="1">
      <c r="A76" s="1">
        <f>BFU725F_2V_5mA_S_N!B90*1000000</f>
        <v>3200000000</v>
      </c>
      <c r="B76" s="14">
        <f t="shared" si="65"/>
        <v>3.2</v>
      </c>
      <c r="C76" s="2" t="str">
        <f>COMPLEX(BFU725F_2V_5mA_S_N!C90*COS(BFU725F_2V_5mA_S_N!D90*PI()/180),BFU725F_2V_5mA_S_N!C90*SIN(BFU725F_2V_5mA_S_N!D90*PI()/180))</f>
        <v>-0.360957156759329-0.513399590070172i</v>
      </c>
      <c r="D76" s="2" t="str">
        <f>COMPLEX(BFU725F_2V_5mA_S_N!E90*COS(BFU725F_2V_5mA_S_N!F90*PI()/180),BFU725F_2V_5mA_S_N!E90*SIN(BFU725F_2V_5mA_S_N!F90*PI()/180))</f>
        <v>0.223953406295039+7.87001417481626i</v>
      </c>
      <c r="E76" s="2" t="str">
        <f>COMPLEX(BFU725F_2V_5mA_S_N!G90*COS(BFU725F_2V_5mA_S_N!H90*PI()/180),BFU725F_2V_5mA_S_N!G90*SIN(BFU725F_2V_5mA_S_N!H90*PI()/180))</f>
        <v>0.0697692661346979+0.0293569606571542i</v>
      </c>
      <c r="F76" s="2" t="str">
        <f>COMPLEX(BFU725F_2V_5mA_S_N!I90*COS(BFU725F_2V_5mA_S_N!J90*PI()/180),BFU725F_2V_5mA_S_N!I90*SIN(BFU725F_2V_5mA_S_N!J90*PI()/180))</f>
        <v>0.145842481336332-0.508613175937924i</v>
      </c>
      <c r="G76" s="9" t="str">
        <f t="shared" si="39"/>
        <v>-0.360957156759329+0.513399590070172i</v>
      </c>
      <c r="H76" s="9" t="str">
        <f t="shared" si="40"/>
        <v>0.145842481336332+0.508613175937924i</v>
      </c>
      <c r="I76" s="9">
        <f t="shared" si="41"/>
        <v>0.62758999999999965</v>
      </c>
      <c r="J76" s="9">
        <f t="shared" si="42"/>
        <v>0.52911000000000008</v>
      </c>
      <c r="K76" s="9" t="str">
        <f t="shared" si="43"/>
        <v>-0.313764683428706+0.108712095743996i</v>
      </c>
      <c r="L76" s="9" t="str">
        <f t="shared" si="44"/>
        <v>-0.215414631695756+0.55565970478424i</v>
      </c>
      <c r="M76" s="9">
        <f t="shared" si="66"/>
        <v>0.59595400080000049</v>
      </c>
      <c r="N76" s="11" t="str">
        <f t="shared" si="45"/>
        <v>-0.09835005173295-0.446947609040244i</v>
      </c>
      <c r="O76" s="11">
        <f t="shared" si="67"/>
        <v>0.45764057720296697</v>
      </c>
      <c r="P76" s="1">
        <f t="shared" si="46"/>
        <v>0.53560829770266527</v>
      </c>
      <c r="Q76" s="1">
        <f t="shared" si="47"/>
        <v>1.191908001600001</v>
      </c>
      <c r="R76" s="1">
        <f t="shared" si="48"/>
        <v>0.44937050257542699</v>
      </c>
      <c r="S76" s="1" t="str">
        <f t="shared" si="49"/>
        <v>43.0510946483523+94.6858874826513i</v>
      </c>
      <c r="T76" s="1">
        <f t="shared" si="68"/>
        <v>104.01352815282583</v>
      </c>
      <c r="U76" s="12">
        <f t="shared" si="69"/>
        <v>20.170898279529851</v>
      </c>
      <c r="V76" s="1">
        <f t="shared" si="50"/>
        <v>0.90447691809733466</v>
      </c>
      <c r="W76" s="1" t="e">
        <f t="shared" si="51"/>
        <v>#NUM!</v>
      </c>
      <c r="X76" s="1" t="e">
        <f t="shared" si="52"/>
        <v>#NUM!</v>
      </c>
      <c r="Y76" s="12" t="e">
        <f t="shared" si="70"/>
        <v>#NUM!</v>
      </c>
      <c r="Z76" s="10">
        <f t="shared" si="53"/>
        <v>8.4505519491753649</v>
      </c>
      <c r="AA76" s="1" t="str">
        <f t="shared" si="54"/>
        <v>0.264962874304763+0.11083606193647i</v>
      </c>
      <c r="AB76" s="1" t="str">
        <f t="shared" si="55"/>
        <v>-0.119120392968431-0.619449237874394i</v>
      </c>
      <c r="AC76" s="1" t="str">
        <f t="shared" si="71"/>
        <v>-0.119120392968431+0.619449237874394i</v>
      </c>
      <c r="AD76" s="1">
        <f t="shared" si="56"/>
        <v>7.0522494197335334E-2</v>
      </c>
      <c r="AE76" s="1" t="str">
        <f t="shared" si="57"/>
        <v>-1.68911202481168+8.78371142320998i</v>
      </c>
      <c r="AF76" s="10">
        <f t="shared" si="72"/>
        <v>-1.68911202481168</v>
      </c>
      <c r="AG76" s="10">
        <f t="shared" si="58"/>
        <v>8.7837114232099793</v>
      </c>
      <c r="AH76" s="10">
        <f t="shared" si="59"/>
        <v>3.2312534482459463</v>
      </c>
      <c r="AI76" s="1" t="str">
        <f t="shared" si="60"/>
        <v>0.0667434373394719+0.232762027409266i</v>
      </c>
      <c r="AJ76" s="1" t="str">
        <f t="shared" si="61"/>
        <v>-0.427700594098801-0.746161617479438i</v>
      </c>
      <c r="AK76" s="1" t="str">
        <f t="shared" si="73"/>
        <v>-0.427700594098801+0.746161617479438i</v>
      </c>
      <c r="AL76" s="1">
        <f t="shared" si="62"/>
        <v>0.18443431019733478</v>
      </c>
      <c r="AM76" s="1" t="str">
        <f t="shared" si="63"/>
        <v>-2.31898605872836+4.04567684115328i</v>
      </c>
      <c r="AN76" s="10">
        <f t="shared" si="74"/>
        <v>-2.3189860587283602</v>
      </c>
      <c r="AO76" s="10">
        <f t="shared" si="64"/>
        <v>4.0456768411532797</v>
      </c>
    </row>
    <row r="77" spans="1:41" ht="18.75" customHeight="1">
      <c r="A77" s="1">
        <f>BFU725F_2V_5mA_S_N!B91*1000000</f>
        <v>3300000000</v>
      </c>
      <c r="B77" s="14">
        <f t="shared" si="65"/>
        <v>3.3</v>
      </c>
      <c r="C77" s="2" t="str">
        <f>COMPLEX(BFU725F_2V_5mA_S_N!C91*COS(BFU725F_2V_5mA_S_N!D91*PI()/180),BFU725F_2V_5mA_S_N!C91*SIN(BFU725F_2V_5mA_S_N!D91*PI()/180))</f>
        <v>-0.38296391514264-0.48964279234828i</v>
      </c>
      <c r="D77" s="2" t="str">
        <f>COMPLEX(BFU725F_2V_5mA_S_N!E91*COS(BFU725F_2V_5mA_S_N!F91*PI()/180),BFU725F_2V_5mA_S_N!E91*SIN(BFU725F_2V_5mA_S_N!F91*PI()/180))</f>
        <v>0.464816685859192+7.68776096718329i</v>
      </c>
      <c r="E77" s="2" t="str">
        <f>COMPLEX(BFU725F_2V_5mA_S_N!G91*COS(BFU725F_2V_5mA_S_N!H91*PI()/180),BFU725F_2V_5mA_S_N!G91*SIN(BFU725F_2V_5mA_S_N!H91*PI()/180))</f>
        <v>0.0707264793768267+0.0282885735052036i</v>
      </c>
      <c r="F77" s="2" t="str">
        <f>COMPLEX(BFU725F_2V_5mA_S_N!I91*COS(BFU725F_2V_5mA_S_N!J91*PI()/180),BFU725F_2V_5mA_S_N!I91*SIN(BFU725F_2V_5mA_S_N!J91*PI()/180))</f>
        <v>0.128500923476579-0.499753772137506i</v>
      </c>
      <c r="G77" s="9" t="str">
        <f t="shared" si="39"/>
        <v>-0.38296391514264+0.48964279234828i</v>
      </c>
      <c r="H77" s="9" t="str">
        <f t="shared" si="40"/>
        <v>0.128500923476579+0.499753772137506i</v>
      </c>
      <c r="I77" s="9">
        <f t="shared" si="41"/>
        <v>0.62162000000000006</v>
      </c>
      <c r="J77" s="9">
        <f t="shared" si="42"/>
        <v>0.51600999999999986</v>
      </c>
      <c r="K77" s="9" t="str">
        <f t="shared" si="43"/>
        <v>-0.29391204923003+0.128468110194677i</v>
      </c>
      <c r="L77" s="9" t="str">
        <f t="shared" si="44"/>
        <v>-0.184600943464175+0.556877268483835i</v>
      </c>
      <c r="M77" s="9">
        <f t="shared" si="66"/>
        <v>0.58667691320000037</v>
      </c>
      <c r="N77" s="11" t="str">
        <f t="shared" si="45"/>
        <v>-0.109311105765855-0.428409158289158i</v>
      </c>
      <c r="O77" s="11">
        <f t="shared" si="67"/>
        <v>0.44213496214366349</v>
      </c>
      <c r="P77" s="1">
        <f t="shared" si="46"/>
        <v>0.54280558024977876</v>
      </c>
      <c r="Q77" s="1">
        <f t="shared" si="47"/>
        <v>1.1733538264000007</v>
      </c>
      <c r="R77" s="1">
        <f t="shared" si="48"/>
        <v>0.46261031245381073</v>
      </c>
      <c r="S77" s="1" t="str">
        <f t="shared" si="49"/>
        <v>43.1454676861981+91.4401125308219i</v>
      </c>
      <c r="T77" s="1">
        <f t="shared" si="68"/>
        <v>101.10798960275166</v>
      </c>
      <c r="U77" s="12">
        <f t="shared" si="69"/>
        <v>20.047854751091986</v>
      </c>
      <c r="V77" s="1">
        <f t="shared" si="50"/>
        <v>0.92466177955022144</v>
      </c>
      <c r="W77" s="1" t="e">
        <f t="shared" si="51"/>
        <v>#NUM!</v>
      </c>
      <c r="X77" s="1" t="e">
        <f t="shared" si="52"/>
        <v>#NUM!</v>
      </c>
      <c r="Y77" s="12" t="e">
        <f t="shared" si="70"/>
        <v>#NUM!</v>
      </c>
      <c r="Z77" s="10">
        <f t="shared" si="53"/>
        <v>8.2883877730411406</v>
      </c>
      <c r="AA77" s="1" t="str">
        <f t="shared" si="54"/>
        <v>0.251629665564943+0.110541853479508i</v>
      </c>
      <c r="AB77" s="1" t="str">
        <f t="shared" si="55"/>
        <v>-0.123128742088364-0.610295625617014i</v>
      </c>
      <c r="AC77" s="1" t="str">
        <f t="shared" si="71"/>
        <v>-0.123128742088364+0.610295625617014i</v>
      </c>
      <c r="AD77" s="1">
        <f t="shared" si="56"/>
        <v>7.078299535022109E-2</v>
      </c>
      <c r="AE77" s="1" t="str">
        <f t="shared" si="57"/>
        <v>-1.73952432330881+8.62206554833382i</v>
      </c>
      <c r="AF77" s="10">
        <f t="shared" si="72"/>
        <v>-1.73952432330881</v>
      </c>
      <c r="AG77" s="10">
        <f t="shared" si="58"/>
        <v>8.6220655483338202</v>
      </c>
      <c r="AH77" s="10">
        <f t="shared" si="59"/>
        <v>3.0727635915027043</v>
      </c>
      <c r="AI77" s="1" t="str">
        <f t="shared" si="60"/>
        <v>0.056814750936743+0.220958615125169i</v>
      </c>
      <c r="AJ77" s="1" t="str">
        <f t="shared" si="61"/>
        <v>-0.439778666079383-0.710601407473449i</v>
      </c>
      <c r="AK77" s="1" t="str">
        <f t="shared" si="73"/>
        <v>-0.439778666079383+0.710601407473449i</v>
      </c>
      <c r="AL77" s="1">
        <f t="shared" si="62"/>
        <v>0.19092809965022134</v>
      </c>
      <c r="AM77" s="1" t="str">
        <f t="shared" si="63"/>
        <v>-2.30337319066734+3.72182726783153i</v>
      </c>
      <c r="AN77" s="10">
        <f t="shared" si="74"/>
        <v>-2.3033731906673398</v>
      </c>
      <c r="AO77" s="10">
        <f t="shared" si="64"/>
        <v>3.7218272678315301</v>
      </c>
    </row>
    <row r="78" spans="1:41" ht="18.75" customHeight="1">
      <c r="A78" s="1">
        <f>BFU725F_2V_5mA_S_N!B92*1000000</f>
        <v>3400000000</v>
      </c>
      <c r="B78" s="14">
        <f t="shared" si="65"/>
        <v>3.4</v>
      </c>
      <c r="C78" s="2" t="str">
        <f>COMPLEX(BFU725F_2V_5mA_S_N!C92*COS(BFU725F_2V_5mA_S_N!D92*PI()/180),BFU725F_2V_5mA_S_N!C92*SIN(BFU725F_2V_5mA_S_N!D92*PI()/180))</f>
        <v>-0.401522904657194-0.466483973074799i</v>
      </c>
      <c r="D78" s="2" t="str">
        <f>COMPLEX(BFU725F_2V_5mA_S_N!E92*COS(BFU725F_2V_5mA_S_N!F92*PI()/180),BFU725F_2V_5mA_S_N!E92*SIN(BFU725F_2V_5mA_S_N!F92*PI()/180))</f>
        <v>0.702962547940762+7.52061800759702i</v>
      </c>
      <c r="E78" s="2" t="str">
        <f>COMPLEX(BFU725F_2V_5mA_S_N!G92*COS(BFU725F_2V_5mA_S_N!H92*PI()/180),BFU725F_2V_5mA_S_N!G92*SIN(BFU725F_2V_5mA_S_N!H92*PI()/180))</f>
        <v>0.071747017045265+0.0272398069212404i</v>
      </c>
      <c r="F78" s="2" t="str">
        <f>COMPLEX(BFU725F_2V_5mA_S_N!I92*COS(BFU725F_2V_5mA_S_N!J92*PI()/180),BFU725F_2V_5mA_S_N!I92*SIN(BFU725F_2V_5mA_S_N!J92*PI()/180))</f>
        <v>0.112175053185465-0.49135807456766i</v>
      </c>
      <c r="G78" s="9" t="str">
        <f t="shared" si="39"/>
        <v>-0.401522904657194+0.466483973074799i</v>
      </c>
      <c r="H78" s="9" t="str">
        <f t="shared" si="40"/>
        <v>0.112175053185465+0.49135807456766i</v>
      </c>
      <c r="I78" s="9">
        <f t="shared" si="41"/>
        <v>0.61548999999999987</v>
      </c>
      <c r="J78" s="9">
        <f t="shared" si="42"/>
        <v>0.504</v>
      </c>
      <c r="K78" s="9" t="str">
        <f t="shared" si="43"/>
        <v>-0.274251520011809+0.14496365683734i</v>
      </c>
      <c r="L78" s="9" t="str">
        <f t="shared" si="44"/>
        <v>-0.154424716546058+0.55873047246076i</v>
      </c>
      <c r="M78" s="9">
        <f t="shared" si="66"/>
        <v>0.57967812960000009</v>
      </c>
      <c r="N78" s="11" t="str">
        <f t="shared" si="45"/>
        <v>-0.119826803465751-0.41376681562342i</v>
      </c>
      <c r="O78" s="11">
        <f t="shared" si="67"/>
        <v>0.43076843029633094</v>
      </c>
      <c r="P78" s="1">
        <f t="shared" si="46"/>
        <v>0.55271750043996493</v>
      </c>
      <c r="Q78" s="1">
        <f t="shared" si="47"/>
        <v>1.1593562592000002</v>
      </c>
      <c r="R78" s="1">
        <f t="shared" si="48"/>
        <v>0.47674517306816544</v>
      </c>
      <c r="S78" s="1" t="str">
        <f t="shared" si="49"/>
        <v>43.3465511957153+88.3641799118181i</v>
      </c>
      <c r="T78" s="1">
        <f t="shared" si="68"/>
        <v>98.423329511101812</v>
      </c>
      <c r="U78" s="12">
        <f t="shared" si="69"/>
        <v>19.930980524664108</v>
      </c>
      <c r="V78" s="1">
        <f t="shared" si="50"/>
        <v>0.93925049956003492</v>
      </c>
      <c r="W78" s="1" t="e">
        <f t="shared" si="51"/>
        <v>#NUM!</v>
      </c>
      <c r="X78" s="1" t="e">
        <f t="shared" si="52"/>
        <v>#NUM!</v>
      </c>
      <c r="Y78" s="12" t="e">
        <f t="shared" si="70"/>
        <v>#NUM!</v>
      </c>
      <c r="Z78" s="10">
        <f t="shared" si="53"/>
        <v>8.4680718738453908</v>
      </c>
      <c r="AA78" s="1" t="str">
        <f t="shared" si="54"/>
        <v>0.241128794261876+0.110239570298317i</v>
      </c>
      <c r="AB78" s="1" t="str">
        <f t="shared" si="55"/>
        <v>-0.128953741076411-0.601597644865977i</v>
      </c>
      <c r="AC78" s="1" t="str">
        <f t="shared" si="71"/>
        <v>-0.128953741076411+0.601597644865977i</v>
      </c>
      <c r="AD78" s="1">
        <f t="shared" si="56"/>
        <v>6.8454559460035092E-2</v>
      </c>
      <c r="AE78" s="1" t="str">
        <f t="shared" si="57"/>
        <v>-1.88378600481238+8.78827721062466i</v>
      </c>
      <c r="AF78" s="10">
        <f t="shared" si="72"/>
        <v>-1.88378600481238</v>
      </c>
      <c r="AG78" s="10">
        <f t="shared" si="58"/>
        <v>8.7882772106246598</v>
      </c>
      <c r="AH78" s="10">
        <f t="shared" si="59"/>
        <v>2.9993720118055593</v>
      </c>
      <c r="AI78" s="1" t="str">
        <f t="shared" si="60"/>
        <v>0.0483214715791102+0.211661546494938i</v>
      </c>
      <c r="AJ78" s="1" t="str">
        <f t="shared" si="61"/>
        <v>-0.449844376236304-0.678145519569737i</v>
      </c>
      <c r="AK78" s="1" t="str">
        <f t="shared" si="73"/>
        <v>-0.449844376236304+0.678145519569737i</v>
      </c>
      <c r="AL78" s="1">
        <f t="shared" si="62"/>
        <v>0.19326649956003489</v>
      </c>
      <c r="AM78" s="1" t="str">
        <f t="shared" si="63"/>
        <v>-2.32758588405316+3.5088622245113i</v>
      </c>
      <c r="AN78" s="10">
        <f t="shared" si="74"/>
        <v>-2.32758588405316</v>
      </c>
      <c r="AO78" s="10">
        <f t="shared" si="64"/>
        <v>3.5088622245112999</v>
      </c>
    </row>
    <row r="79" spans="1:41" ht="18.75" customHeight="1">
      <c r="A79" s="1">
        <f>BFU725F_2V_5mA_S_N!B93*1000000</f>
        <v>3500000000</v>
      </c>
      <c r="B79" s="14">
        <f t="shared" si="65"/>
        <v>3.5</v>
      </c>
      <c r="C79" s="2" t="str">
        <f>COMPLEX(BFU725F_2V_5mA_S_N!C93*COS(BFU725F_2V_5mA_S_N!D93*PI()/180),BFU725F_2V_5mA_S_N!C93*SIN(BFU725F_2V_5mA_S_N!D93*PI()/180))</f>
        <v>-0.418942976270459-0.443174689184355i</v>
      </c>
      <c r="D79" s="2" t="str">
        <f>COMPLEX(BFU725F_2V_5mA_S_N!E93*COS(BFU725F_2V_5mA_S_N!F93*PI()/180),BFU725F_2V_5mA_S_N!E93*SIN(BFU725F_2V_5mA_S_N!F93*PI()/180))</f>
        <v>0.925583786457305+7.33704829575541i</v>
      </c>
      <c r="E79" s="2" t="str">
        <f>COMPLEX(BFU725F_2V_5mA_S_N!G93*COS(BFU725F_2V_5mA_S_N!H93*PI()/180),BFU725F_2V_5mA_S_N!G93*SIN(BFU725F_2V_5mA_S_N!H93*PI()/180))</f>
        <v>0.072640558391965+0.0261378896719594i</v>
      </c>
      <c r="F79" s="2" t="str">
        <f>COMPLEX(BFU725F_2V_5mA_S_N!I93*COS(BFU725F_2V_5mA_S_N!J93*PI()/180),BFU725F_2V_5mA_S_N!I93*SIN(BFU725F_2V_5mA_S_N!J93*PI()/180))</f>
        <v>0.0976861209333767-0.482296578753146i</v>
      </c>
      <c r="G79" s="9" t="str">
        <f t="shared" si="39"/>
        <v>-0.418942976270459+0.443174689184355i</v>
      </c>
      <c r="H79" s="9" t="str">
        <f t="shared" si="40"/>
        <v>0.0976861209333767+0.482296578753146i</v>
      </c>
      <c r="I79" s="9">
        <f t="shared" si="41"/>
        <v>0.60985</v>
      </c>
      <c r="J79" s="9">
        <f t="shared" si="42"/>
        <v>0.49208999999999981</v>
      </c>
      <c r="K79" s="9" t="str">
        <f t="shared" si="43"/>
        <v>-0.254666550627748+0.158762747865628i</v>
      </c>
      <c r="L79" s="9" t="str">
        <f t="shared" si="44"/>
        <v>-0.124540035785485+0.557160092045064i</v>
      </c>
      <c r="M79" s="9">
        <f t="shared" si="66"/>
        <v>0.57090944000000043</v>
      </c>
      <c r="N79" s="11" t="str">
        <f t="shared" si="45"/>
        <v>-0.130126514842263-0.398397344179436i</v>
      </c>
      <c r="O79" s="11">
        <f t="shared" si="67"/>
        <v>0.41911019280640466</v>
      </c>
      <c r="P79" s="1">
        <f t="shared" si="46"/>
        <v>0.56158376311422198</v>
      </c>
      <c r="Q79" s="1">
        <f t="shared" si="47"/>
        <v>1.1418188800000009</v>
      </c>
      <c r="R79" s="1">
        <f t="shared" si="48"/>
        <v>0.49183261281703589</v>
      </c>
      <c r="S79" s="1" t="str">
        <f t="shared" si="49"/>
        <v>43.4592005757035+85.3671370808466i</v>
      </c>
      <c r="T79" s="1">
        <f t="shared" si="68"/>
        <v>95.792746113989651</v>
      </c>
      <c r="U79" s="12">
        <f t="shared" si="69"/>
        <v>19.81332623463279</v>
      </c>
      <c r="V79" s="1">
        <f t="shared" si="50"/>
        <v>0.95411110068577831</v>
      </c>
      <c r="W79" s="1" t="e">
        <f t="shared" si="51"/>
        <v>#NUM!</v>
      </c>
      <c r="X79" s="1" t="e">
        <f t="shared" si="52"/>
        <v>#NUM!</v>
      </c>
      <c r="Y79" s="12" t="e">
        <f t="shared" si="70"/>
        <v>#NUM!</v>
      </c>
      <c r="Z79" s="10">
        <f t="shared" si="53"/>
        <v>8.5852057843573313</v>
      </c>
      <c r="AA79" s="1" t="str">
        <f t="shared" si="54"/>
        <v>0.231075208598314+0.109236991338916i</v>
      </c>
      <c r="AB79" s="1" t="str">
        <f t="shared" si="55"/>
        <v>-0.133389087664937-0.591533570092062i</v>
      </c>
      <c r="AC79" s="1" t="str">
        <f t="shared" si="71"/>
        <v>-0.133389087664937+0.591533570092062i</v>
      </c>
      <c r="AD79" s="1">
        <f t="shared" si="56"/>
        <v>6.6499214385778105E-2</v>
      </c>
      <c r="AE79" s="1" t="str">
        <f t="shared" si="57"/>
        <v>-2.00587463922678+8.89534674290183i</v>
      </c>
      <c r="AF79" s="10">
        <f t="shared" si="72"/>
        <v>-2.0058746392267799</v>
      </c>
      <c r="AG79" s="10">
        <f t="shared" si="58"/>
        <v>8.8953467429018307</v>
      </c>
      <c r="AH79" s="10">
        <f t="shared" si="59"/>
        <v>2.9088900840998124</v>
      </c>
      <c r="AI79" s="1" t="str">
        <f t="shared" si="60"/>
        <v>0.0409412489788973+0.2021354121111i</v>
      </c>
      <c r="AJ79" s="1" t="str">
        <f t="shared" si="61"/>
        <v>-0.459884225249356-0.645310101295455i</v>
      </c>
      <c r="AK79" s="1" t="str">
        <f t="shared" si="73"/>
        <v>-0.459884225249356+0.645310101295455i</v>
      </c>
      <c r="AL79" s="1">
        <f t="shared" si="62"/>
        <v>0.19626366878577833</v>
      </c>
      <c r="AM79" s="1" t="str">
        <f t="shared" si="63"/>
        <v>-2.34319590627504+3.28797533077714i</v>
      </c>
      <c r="AN79" s="10">
        <f t="shared" si="74"/>
        <v>-2.34319590627504</v>
      </c>
      <c r="AO79" s="10">
        <f t="shared" si="64"/>
        <v>3.2879753307771402</v>
      </c>
    </row>
    <row r="80" spans="1:41" ht="18.75" customHeight="1">
      <c r="A80" s="1">
        <f>BFU725F_2V_5mA_S_N!B94*1000000</f>
        <v>3600000000</v>
      </c>
      <c r="B80" s="14">
        <f t="shared" si="65"/>
        <v>3.6</v>
      </c>
      <c r="C80" s="2" t="str">
        <f>COMPLEX(BFU725F_2V_5mA_S_N!C94*COS(BFU725F_2V_5mA_S_N!D94*PI()/180),BFU725F_2V_5mA_S_N!C94*SIN(BFU725F_2V_5mA_S_N!D94*PI()/180))</f>
        <v>-0.433464646399702-0.41888445235122i</v>
      </c>
      <c r="D80" s="2" t="str">
        <f>COMPLEX(BFU725F_2V_5mA_S_N!E94*COS(BFU725F_2V_5mA_S_N!F94*PI()/180),BFU725F_2V_5mA_S_N!E94*SIN(BFU725F_2V_5mA_S_N!F94*PI()/180))</f>
        <v>1.1217626387084+7.14710331130018i</v>
      </c>
      <c r="E80" s="2" t="str">
        <f>COMPLEX(BFU725F_2V_5mA_S_N!G94*COS(BFU725F_2V_5mA_S_N!H94*PI()/180),BFU725F_2V_5mA_S_N!G94*SIN(BFU725F_2V_5mA_S_N!H94*PI()/180))</f>
        <v>0.0733418295367438+0.0251248227098862i</v>
      </c>
      <c r="F80" s="2" t="str">
        <f>COMPLEX(BFU725F_2V_5mA_S_N!I94*COS(BFU725F_2V_5mA_S_N!J94*PI()/180),BFU725F_2V_5mA_S_N!I94*SIN(BFU725F_2V_5mA_S_N!J94*PI()/180))</f>
        <v>0.0842531898836343-0.472994707786918i</v>
      </c>
      <c r="G80" s="9" t="str">
        <f t="shared" si="39"/>
        <v>-0.433464646399702+0.41888445235122i</v>
      </c>
      <c r="H80" s="9" t="str">
        <f t="shared" si="40"/>
        <v>0.0842531898836343+0.472994707786918i</v>
      </c>
      <c r="I80" s="9">
        <f t="shared" si="41"/>
        <v>0.60279000000000016</v>
      </c>
      <c r="J80" s="9">
        <f t="shared" si="42"/>
        <v>0.48043999999999965</v>
      </c>
      <c r="K80" s="9" t="str">
        <f t="shared" si="43"/>
        <v>-0.234650908297305+0.169734132456537i</v>
      </c>
      <c r="L80" s="9" t="str">
        <f t="shared" si="44"/>
        <v>-0.0972975793568182+0.552365720158998i</v>
      </c>
      <c r="M80" s="9">
        <f t="shared" si="66"/>
        <v>0.56086959960000038</v>
      </c>
      <c r="N80" s="11" t="str">
        <f t="shared" si="45"/>
        <v>-0.137353328940487-0.382631587702461i</v>
      </c>
      <c r="O80" s="11">
        <f t="shared" si="67"/>
        <v>0.40653765985298301</v>
      </c>
      <c r="P80" s="1">
        <f t="shared" si="46"/>
        <v>0.57109449117873989</v>
      </c>
      <c r="Q80" s="1">
        <f t="shared" si="47"/>
        <v>1.1217391992000008</v>
      </c>
      <c r="R80" s="1">
        <f t="shared" si="48"/>
        <v>0.50911521286412353</v>
      </c>
      <c r="S80" s="1" t="str">
        <f t="shared" si="49"/>
        <v>43.5656572346235+82.5248556692783i</v>
      </c>
      <c r="T80" s="1">
        <f t="shared" si="68"/>
        <v>93.318370611149845</v>
      </c>
      <c r="U80" s="12">
        <f t="shared" si="69"/>
        <v>19.699671471731047</v>
      </c>
      <c r="V80" s="1">
        <f t="shared" si="50"/>
        <v>0.96726032162126074</v>
      </c>
      <c r="W80" s="1" t="e">
        <f t="shared" si="51"/>
        <v>#NUM!</v>
      </c>
      <c r="X80" s="1" t="e">
        <f t="shared" si="52"/>
        <v>#NUM!</v>
      </c>
      <c r="Y80" s="12" t="e">
        <f t="shared" si="70"/>
        <v>#NUM!</v>
      </c>
      <c r="Z80" s="10">
        <f t="shared" si="53"/>
        <v>8.5563990083102794</v>
      </c>
      <c r="AA80" s="1" t="str">
        <f t="shared" si="54"/>
        <v>0.219816235228033+0.108322091892951i</v>
      </c>
      <c r="AB80" s="1" t="str">
        <f t="shared" si="55"/>
        <v>-0.135563045344399-0.581316799679869i</v>
      </c>
      <c r="AC80" s="1" t="str">
        <f t="shared" si="71"/>
        <v>-0.135563045344399+0.581316799679869i</v>
      </c>
      <c r="AD80" s="1">
        <f t="shared" si="56"/>
        <v>6.5549724721259944E-2</v>
      </c>
      <c r="AE80" s="1" t="str">
        <f t="shared" si="57"/>
        <v>-2.06809480773352+8.86833319517097i</v>
      </c>
      <c r="AF80" s="10">
        <f t="shared" si="72"/>
        <v>-2.0680948077335199</v>
      </c>
      <c r="AG80" s="10">
        <f t="shared" si="58"/>
        <v>8.8683331951709707</v>
      </c>
      <c r="AH80" s="10">
        <f t="shared" si="59"/>
        <v>2.8314890205119596</v>
      </c>
      <c r="AI80" s="1" t="str">
        <f t="shared" si="60"/>
        <v>0.0342520946504417+0.192290161626539i</v>
      </c>
      <c r="AJ80" s="1" t="str">
        <f t="shared" si="61"/>
        <v>-0.467716741050144-0.611174613977759i</v>
      </c>
      <c r="AK80" s="1" t="str">
        <f t="shared" si="73"/>
        <v>-0.467716741050144+0.611174613977759i</v>
      </c>
      <c r="AL80" s="1">
        <f t="shared" si="62"/>
        <v>0.19808291522126048</v>
      </c>
      <c r="AM80" s="1" t="str">
        <f t="shared" si="63"/>
        <v>-2.36121697082103+3.08544840071175i</v>
      </c>
      <c r="AN80" s="10">
        <f t="shared" si="74"/>
        <v>-2.36121697082103</v>
      </c>
      <c r="AO80" s="10">
        <f t="shared" si="64"/>
        <v>3.08544840071175</v>
      </c>
    </row>
    <row r="81" spans="1:41" ht="18.75" customHeight="1">
      <c r="A81" s="1">
        <f>BFU725F_2V_5mA_S_N!B95*1000000</f>
        <v>3700000000</v>
      </c>
      <c r="B81" s="14">
        <f t="shared" si="65"/>
        <v>3.7</v>
      </c>
      <c r="C81" s="2" t="str">
        <f>COMPLEX(BFU725F_2V_5mA_S_N!C95*COS(BFU725F_2V_5mA_S_N!D95*PI()/180),BFU725F_2V_5mA_S_N!C95*SIN(BFU725F_2V_5mA_S_N!D95*PI()/180))</f>
        <v>-0.448989523394864-0.397372098016019i</v>
      </c>
      <c r="D81" s="2" t="str">
        <f>COMPLEX(BFU725F_2V_5mA_S_N!E95*COS(BFU725F_2V_5mA_S_N!F95*PI()/180),BFU725F_2V_5mA_S_N!E95*SIN(BFU725F_2V_5mA_S_N!F95*PI()/180))</f>
        <v>1.32182984753055+6.97556491935796i</v>
      </c>
      <c r="E81" s="2" t="str">
        <f>COMPLEX(BFU725F_2V_5mA_S_N!G95*COS(BFU725F_2V_5mA_S_N!H95*PI()/180),BFU725F_2V_5mA_S_N!G95*SIN(BFU725F_2V_5mA_S_N!H95*PI()/180))</f>
        <v>0.0739877557160702+0.0240971984491791i</v>
      </c>
      <c r="F81" s="2" t="str">
        <f>COMPLEX(BFU725F_2V_5mA_S_N!I95*COS(BFU725F_2V_5mA_S_N!J95*PI()/180),BFU725F_2V_5mA_S_N!I95*SIN(BFU725F_2V_5mA_S_N!J95*PI()/180))</f>
        <v>0.0715671983974032-0.463365768819349i</v>
      </c>
      <c r="G81" s="9" t="str">
        <f t="shared" si="39"/>
        <v>-0.448989523394864+0.397372098016019i</v>
      </c>
      <c r="H81" s="9" t="str">
        <f t="shared" si="40"/>
        <v>0.0715671983974032+0.463365768819349i</v>
      </c>
      <c r="I81" s="9">
        <f t="shared" si="41"/>
        <v>0.59957999999999978</v>
      </c>
      <c r="J81" s="9">
        <f t="shared" si="42"/>
        <v>0.46885999999999967</v>
      </c>
      <c r="K81" s="9" t="str">
        <f t="shared" si="43"/>
        <v>-0.216261550003706+0.179607567923389i</v>
      </c>
      <c r="L81" s="9" t="str">
        <f t="shared" si="44"/>
        <v>-0.0702923482996001+0.547958789387038i</v>
      </c>
      <c r="M81" s="9">
        <f t="shared" si="66"/>
        <v>0.55244895610000078</v>
      </c>
      <c r="N81" s="11" t="str">
        <f t="shared" si="45"/>
        <v>-0.145969201704106-0.368351221463649i</v>
      </c>
      <c r="O81" s="11">
        <f t="shared" si="67"/>
        <v>0.39621916939983631</v>
      </c>
      <c r="P81" s="1">
        <f t="shared" si="46"/>
        <v>0.57766375419989668</v>
      </c>
      <c r="Q81" s="1">
        <f t="shared" si="47"/>
        <v>1.1048979122000016</v>
      </c>
      <c r="R81" s="1">
        <f t="shared" si="48"/>
        <v>0.52282093017054387</v>
      </c>
      <c r="S81" s="1" t="str">
        <f t="shared" si="49"/>
        <v>43.913594308496+79.9776971935389i</v>
      </c>
      <c r="T81" s="1">
        <f t="shared" si="68"/>
        <v>91.240538213409138</v>
      </c>
      <c r="U81" s="12">
        <f t="shared" si="69"/>
        <v>19.601878384461745</v>
      </c>
      <c r="V81" s="1">
        <f t="shared" si="50"/>
        <v>0.98267684660010379</v>
      </c>
      <c r="W81" s="1" t="e">
        <f t="shared" si="51"/>
        <v>#NUM!</v>
      </c>
      <c r="X81" s="1" t="e">
        <f t="shared" si="52"/>
        <v>#NUM!</v>
      </c>
      <c r="Y81" s="12" t="e">
        <f t="shared" si="70"/>
        <v>#NUM!</v>
      </c>
      <c r="Z81" s="10">
        <f t="shared" si="53"/>
        <v>8.7913485992918208</v>
      </c>
      <c r="AA81" s="1" t="str">
        <f t="shared" si="54"/>
        <v>0.211911139983229+0.107381751439996i</v>
      </c>
      <c r="AB81" s="1" t="str">
        <f t="shared" si="55"/>
        <v>-0.140343941585826-0.570747520259345i</v>
      </c>
      <c r="AC81" s="1" t="str">
        <f t="shared" si="71"/>
        <v>-0.140343941585826+0.570747520259345i</v>
      </c>
      <c r="AD81" s="1">
        <f t="shared" si="56"/>
        <v>6.2840069400103504E-2</v>
      </c>
      <c r="AE81" s="1" t="str">
        <f t="shared" si="57"/>
        <v>-2.23335115517226+9.08254121467289i</v>
      </c>
      <c r="AF81" s="10">
        <f t="shared" si="72"/>
        <v>-2.2333511551722598</v>
      </c>
      <c r="AG81" s="10">
        <f t="shared" si="58"/>
        <v>9.0825412146728901</v>
      </c>
      <c r="AH81" s="10">
        <f t="shared" si="59"/>
        <v>2.7280548034931535</v>
      </c>
      <c r="AI81" s="1" t="str">
        <f t="shared" si="60"/>
        <v>0.0283562959052924+0.183594400049919i</v>
      </c>
      <c r="AJ81" s="1" t="str">
        <f t="shared" si="61"/>
        <v>-0.477345819300156-0.580966498065938i</v>
      </c>
      <c r="AK81" s="1" t="str">
        <f t="shared" si="73"/>
        <v>-0.477345819300156+0.580966498065938i</v>
      </c>
      <c r="AL81" s="1">
        <f t="shared" si="62"/>
        <v>0.20250654620010358</v>
      </c>
      <c r="AM81" s="1" t="str">
        <f t="shared" si="63"/>
        <v>-2.35718710460093+2.86887761885912i</v>
      </c>
      <c r="AN81" s="10">
        <f t="shared" si="74"/>
        <v>-2.3571871046009298</v>
      </c>
      <c r="AO81" s="10">
        <f t="shared" si="64"/>
        <v>2.8688776188591198</v>
      </c>
    </row>
    <row r="82" spans="1:41" ht="18.75" customHeight="1">
      <c r="A82" s="1">
        <f>BFU725F_2V_5mA_S_N!B96*1000000</f>
        <v>3800000000</v>
      </c>
      <c r="B82" s="14">
        <f t="shared" si="65"/>
        <v>3.8</v>
      </c>
      <c r="C82" s="2" t="str">
        <f>COMPLEX(BFU725F_2V_5mA_S_N!C96*COS(BFU725F_2V_5mA_S_N!D96*PI()/180),BFU725F_2V_5mA_S_N!C96*SIN(BFU725F_2V_5mA_S_N!D96*PI()/180))</f>
        <v>-0.46266686788124-0.371727883491356i</v>
      </c>
      <c r="D82" s="2" t="str">
        <f>COMPLEX(BFU725F_2V_5mA_S_N!E96*COS(BFU725F_2V_5mA_S_N!F96*PI()/180),BFU725F_2V_5mA_S_N!E96*SIN(BFU725F_2V_5mA_S_N!F96*PI()/180))</f>
        <v>1.50742581422087+6.78834376741636i</v>
      </c>
      <c r="E82" s="2" t="str">
        <f>COMPLEX(BFU725F_2V_5mA_S_N!G96*COS(BFU725F_2V_5mA_S_N!H96*PI()/180),BFU725F_2V_5mA_S_N!G96*SIN(BFU725F_2V_5mA_S_N!H96*PI()/180))</f>
        <v>0.0747518050423622+0.0229823773337022i</v>
      </c>
      <c r="F82" s="2" t="str">
        <f>COMPLEX(BFU725F_2V_5mA_S_N!I96*COS(BFU725F_2V_5mA_S_N!J96*PI()/180),BFU725F_2V_5mA_S_N!I96*SIN(BFU725F_2V_5mA_S_N!J96*PI()/180))</f>
        <v>0.0568188901110986-0.454230103170786i</v>
      </c>
      <c r="G82" s="9" t="str">
        <f t="shared" si="39"/>
        <v>-0.46266686788124+0.371727883491356i</v>
      </c>
      <c r="H82" s="9" t="str">
        <f t="shared" si="40"/>
        <v>0.0568188901110986+0.454230103170786i</v>
      </c>
      <c r="I82" s="9">
        <f t="shared" si="41"/>
        <v>0.59350000000000003</v>
      </c>
      <c r="J82" s="9">
        <f t="shared" si="42"/>
        <v>0.45777000000000001</v>
      </c>
      <c r="K82" s="9" t="str">
        <f t="shared" si="43"/>
        <v>-0.195138212793927+0.189036053368073i</v>
      </c>
      <c r="L82" s="9" t="str">
        <f t="shared" si="44"/>
        <v>-0.0433294773531858+0.54208517872743i</v>
      </c>
      <c r="M82" s="9">
        <f t="shared" si="66"/>
        <v>0.54381410850000023</v>
      </c>
      <c r="N82" s="11" t="str">
        <f t="shared" si="45"/>
        <v>-0.151808735440741-0.353049125359357i</v>
      </c>
      <c r="O82" s="11">
        <f t="shared" si="67"/>
        <v>0.38430401646759288</v>
      </c>
      <c r="P82" s="1">
        <f t="shared" si="46"/>
        <v>0.58589395417312395</v>
      </c>
      <c r="Q82" s="1">
        <f t="shared" si="47"/>
        <v>1.0876282170000005</v>
      </c>
      <c r="R82" s="1">
        <f t="shared" si="48"/>
        <v>0.53868954943923053</v>
      </c>
      <c r="S82" s="1" t="str">
        <f t="shared" si="49"/>
        <v>43.932980851898+77.3046138592765i</v>
      </c>
      <c r="T82" s="1">
        <f t="shared" si="68"/>
        <v>88.916309698868403</v>
      </c>
      <c r="U82" s="12">
        <f t="shared" si="69"/>
        <v>19.489814298403182</v>
      </c>
      <c r="V82" s="1">
        <f t="shared" si="50"/>
        <v>0.99499930002687598</v>
      </c>
      <c r="W82" s="1" t="e">
        <f t="shared" si="51"/>
        <v>#NUM!</v>
      </c>
      <c r="X82" s="1" t="e">
        <f t="shared" si="52"/>
        <v>#NUM!</v>
      </c>
      <c r="Y82" s="12" t="e">
        <f t="shared" si="70"/>
        <v>#NUM!</v>
      </c>
      <c r="Z82" s="10">
        <f t="shared" si="53"/>
        <v>8.7905066482154943</v>
      </c>
      <c r="AA82" s="1" t="str">
        <f t="shared" si="54"/>
        <v>0.201475076281688+0.106912593117339i</v>
      </c>
      <c r="AB82" s="1" t="str">
        <f t="shared" si="55"/>
        <v>-0.144656186170589-0.561142696288125i</v>
      </c>
      <c r="AC82" s="1" t="str">
        <f t="shared" si="71"/>
        <v>-0.144656186170589+0.561142696288125i</v>
      </c>
      <c r="AD82" s="1">
        <f t="shared" si="56"/>
        <v>6.1863795826876095E-2</v>
      </c>
      <c r="AE82" s="1" t="str">
        <f t="shared" si="57"/>
        <v>-2.33830117012873+9.07061535406695i</v>
      </c>
      <c r="AF82" s="10">
        <f t="shared" si="72"/>
        <v>-2.3383011701287302</v>
      </c>
      <c r="AG82" s="10">
        <f t="shared" si="58"/>
        <v>9.0706153540669501</v>
      </c>
      <c r="AH82" s="10">
        <f t="shared" si="59"/>
        <v>2.6585529326933015</v>
      </c>
      <c r="AI82" s="1" t="str">
        <f t="shared" si="60"/>
        <v>0.021835727680926+0.174562453049022i</v>
      </c>
      <c r="AJ82" s="1" t="str">
        <f t="shared" si="61"/>
        <v>-0.484502595562166-0.546290336540378i</v>
      </c>
      <c r="AK82" s="1" t="str">
        <f t="shared" si="73"/>
        <v>-0.484502595562166+0.546290336540378i</v>
      </c>
      <c r="AL82" s="1">
        <f t="shared" si="62"/>
        <v>0.20455267292687612</v>
      </c>
      <c r="AM82" s="1" t="str">
        <f t="shared" si="63"/>
        <v>-2.36859576865743+2.6706585092421i</v>
      </c>
      <c r="AN82" s="10">
        <f t="shared" si="74"/>
        <v>-2.3685957686574302</v>
      </c>
      <c r="AO82" s="10">
        <f t="shared" si="64"/>
        <v>2.6706585092421</v>
      </c>
    </row>
    <row r="83" spans="1:41" ht="18.75" customHeight="1">
      <c r="A83" s="1">
        <f>BFU725F_2V_5mA_S_N!B97*1000000</f>
        <v>3900000000</v>
      </c>
      <c r="B83" s="14">
        <f t="shared" si="65"/>
        <v>3.9</v>
      </c>
      <c r="C83" s="2" t="str">
        <f>COMPLEX(BFU725F_2V_5mA_S_N!C97*COS(BFU725F_2V_5mA_S_N!D97*PI()/180),BFU725F_2V_5mA_S_N!C97*SIN(BFU725F_2V_5mA_S_N!D97*PI()/180))</f>
        <v>-0.475334273280034-0.349678907921742i</v>
      </c>
      <c r="D83" s="2" t="str">
        <f>COMPLEX(BFU725F_2V_5mA_S_N!E97*COS(BFU725F_2V_5mA_S_N!F97*PI()/180),BFU725F_2V_5mA_S_N!E97*SIN(BFU725F_2V_5mA_S_N!F97*PI()/180))</f>
        <v>1.67159726313081+6.61093969038393i</v>
      </c>
      <c r="E83" s="2" t="str">
        <f>COMPLEX(BFU725F_2V_5mA_S_N!G97*COS(BFU725F_2V_5mA_S_N!H97*PI()/180),BFU725F_2V_5mA_S_N!G97*SIN(BFU725F_2V_5mA_S_N!H97*PI()/180))</f>
        <v>0.0753936555003891+0.0220609323304488i</v>
      </c>
      <c r="F83" s="2" t="str">
        <f>COMPLEX(BFU725F_2V_5mA_S_N!I97*COS(BFU725F_2V_5mA_S_N!J97*PI()/180),BFU725F_2V_5mA_S_N!I97*SIN(BFU725F_2V_5mA_S_N!J97*PI()/180))</f>
        <v>0.0441574049913878-0.446341028793485i</v>
      </c>
      <c r="G83" s="9" t="str">
        <f t="shared" si="39"/>
        <v>-0.475334273280034+0.349678907921742i</v>
      </c>
      <c r="H83" s="9" t="str">
        <f t="shared" si="40"/>
        <v>0.0441574049913878+0.446341028793485i</v>
      </c>
      <c r="I83" s="9">
        <f t="shared" si="41"/>
        <v>0.59010000000000018</v>
      </c>
      <c r="J83" s="9">
        <f t="shared" si="42"/>
        <v>0.44852000000000003</v>
      </c>
      <c r="K83" s="9" t="str">
        <f t="shared" si="43"/>
        <v>-0.177065571520686+0.196720275402567i</v>
      </c>
      <c r="L83" s="9" t="str">
        <f t="shared" si="44"/>
        <v>-0.0198156649583605+0.535299903656347i</v>
      </c>
      <c r="M83" s="9">
        <f t="shared" si="66"/>
        <v>0.53566654499999944</v>
      </c>
      <c r="N83" s="11" t="str">
        <f t="shared" si="45"/>
        <v>-0.157249906562326-0.33857962825378i</v>
      </c>
      <c r="O83" s="11">
        <f t="shared" si="67"/>
        <v>0.37331447572030757</v>
      </c>
      <c r="P83" s="1">
        <f t="shared" si="46"/>
        <v>0.5899754973823278</v>
      </c>
      <c r="Q83" s="1">
        <f t="shared" si="47"/>
        <v>1.0713330899999989</v>
      </c>
      <c r="R83" s="1">
        <f t="shared" si="48"/>
        <v>0.55069287310291926</v>
      </c>
      <c r="S83" s="1" t="str">
        <f t="shared" si="49"/>
        <v>44.057082261206+74.7940836999653i</v>
      </c>
      <c r="T83" s="1">
        <f t="shared" si="68"/>
        <v>86.805422952071879</v>
      </c>
      <c r="U83" s="12">
        <f t="shared" si="69"/>
        <v>19.385468574874665</v>
      </c>
      <c r="V83" s="1">
        <f t="shared" si="50"/>
        <v>1.007684121817672</v>
      </c>
      <c r="W83" s="1" t="e">
        <f t="shared" si="51"/>
        <v>#NUM!</v>
      </c>
      <c r="X83" s="1" t="e">
        <f t="shared" si="52"/>
        <v>#NUM!</v>
      </c>
      <c r="Y83" s="12" t="e">
        <f t="shared" si="70"/>
        <v>#NUM!</v>
      </c>
      <c r="Z83" s="10">
        <f t="shared" si="53"/>
        <v>8.6668329218027775</v>
      </c>
      <c r="AA83" s="1" t="str">
        <f t="shared" si="54"/>
        <v>0.193140424711488+0.105951525945924i</v>
      </c>
      <c r="AB83" s="1" t="str">
        <f t="shared" si="55"/>
        <v>-0.1489830197201-0.552292554739409i</v>
      </c>
      <c r="AC83" s="1" t="str">
        <f t="shared" si="71"/>
        <v>-0.1489830197201+0.552292554739409i</v>
      </c>
      <c r="AD83" s="1">
        <f t="shared" si="56"/>
        <v>6.1806492617671932E-2</v>
      </c>
      <c r="AE83" s="1" t="str">
        <f t="shared" si="57"/>
        <v>-2.41047523343045+8.9358339447577i</v>
      </c>
      <c r="AF83" s="10">
        <f t="shared" si="72"/>
        <v>-2.41047523343045</v>
      </c>
      <c r="AG83" s="10">
        <f t="shared" si="58"/>
        <v>8.9358339447577002</v>
      </c>
      <c r="AH83" s="10">
        <f t="shared" si="59"/>
        <v>2.5647856599758265</v>
      </c>
      <c r="AI83" s="1" t="str">
        <f t="shared" si="60"/>
        <v>0.0164845984935292+0.166625567156503i</v>
      </c>
      <c r="AJ83" s="1" t="str">
        <f t="shared" si="61"/>
        <v>-0.491818871773563-0.516304475078245i</v>
      </c>
      <c r="AK83" s="1" t="str">
        <f t="shared" si="73"/>
        <v>-0.491818871773563+0.516304475078245i</v>
      </c>
      <c r="AL83" s="1">
        <f t="shared" si="62"/>
        <v>0.20885431221767209</v>
      </c>
      <c r="AM83" s="1" t="str">
        <f t="shared" si="63"/>
        <v>-2.35484183472822+2.47207955438403i</v>
      </c>
      <c r="AN83" s="10">
        <f t="shared" si="74"/>
        <v>-2.3548418347282198</v>
      </c>
      <c r="AO83" s="10">
        <f t="shared" si="64"/>
        <v>2.4720795543840302</v>
      </c>
    </row>
    <row r="84" spans="1:41" ht="18.75" customHeight="1">
      <c r="A84" s="1">
        <f>BFU725F_2V_5mA_S_N!B98*1000000</f>
        <v>4000000000</v>
      </c>
      <c r="B84" s="14">
        <f t="shared" si="65"/>
        <v>4</v>
      </c>
      <c r="C84" s="2" t="str">
        <f>COMPLEX(BFU725F_2V_5mA_S_N!C98*COS(BFU725F_2V_5mA_S_N!D98*PI()/180),BFU725F_2V_5mA_S_N!C98*SIN(BFU725F_2V_5mA_S_N!D98*PI()/180))</f>
        <v>-0.486315465807781-0.324086895471201i</v>
      </c>
      <c r="D84" s="2" t="str">
        <f>COMPLEX(BFU725F_2V_5mA_S_N!E98*COS(BFU725F_2V_5mA_S_N!F98*PI()/180),BFU725F_2V_5mA_S_N!E98*SIN(BFU725F_2V_5mA_S_N!F98*PI()/180))</f>
        <v>1.83652675602232+6.42164669570151i</v>
      </c>
      <c r="E84" s="2" t="str">
        <f>COMPLEX(BFU725F_2V_5mA_S_N!G98*COS(BFU725F_2V_5mA_S_N!H98*PI()/180),BFU725F_2V_5mA_S_N!G98*SIN(BFU725F_2V_5mA_S_N!H98*PI()/180))</f>
        <v>0.0760577296642786+0.0208355791451909i</v>
      </c>
      <c r="F84" s="2" t="str">
        <f>COMPLEX(BFU725F_2V_5mA_S_N!I98*COS(BFU725F_2V_5mA_S_N!J98*PI()/180),BFU725F_2V_5mA_S_N!I98*SIN(BFU725F_2V_5mA_S_N!J98*PI()/180))</f>
        <v>0.0320688093762761-0.436694090142273i</v>
      </c>
      <c r="G84" s="9" t="str">
        <f t="shared" si="39"/>
        <v>-0.486315465807781+0.324086895471201i</v>
      </c>
      <c r="H84" s="9" t="str">
        <f t="shared" si="40"/>
        <v>0.0320688093762761+0.436694090142273i</v>
      </c>
      <c r="I84" s="9">
        <f t="shared" si="41"/>
        <v>0.5844100000000001</v>
      </c>
      <c r="J84" s="9">
        <f t="shared" si="42"/>
        <v>0.43786999999999954</v>
      </c>
      <c r="K84" s="9" t="str">
        <f t="shared" si="43"/>
        <v>-0.157122389914555+0.20197800899083i</v>
      </c>
      <c r="L84" s="9" t="str">
        <f t="shared" si="44"/>
        <v>0.00588332756001769+0.526680966958537i</v>
      </c>
      <c r="M84" s="9">
        <f t="shared" si="66"/>
        <v>0.52671382599999972</v>
      </c>
      <c r="N84" s="11" t="str">
        <f t="shared" si="45"/>
        <v>-0.163005717474573-0.324702957967707i</v>
      </c>
      <c r="O84" s="11">
        <f t="shared" si="67"/>
        <v>0.36332199884176952</v>
      </c>
      <c r="P84" s="1">
        <f t="shared" si="46"/>
        <v>0.59873768984237896</v>
      </c>
      <c r="Q84" s="1">
        <f t="shared" si="47"/>
        <v>1.0534276519999994</v>
      </c>
      <c r="R84" s="1">
        <f t="shared" si="48"/>
        <v>0.56837096378250307</v>
      </c>
      <c r="S84" s="1" t="str">
        <f t="shared" si="49"/>
        <v>43.9757515142233+72.3843121384062i</v>
      </c>
      <c r="T84" s="1">
        <f t="shared" si="68"/>
        <v>84.695663200608635</v>
      </c>
      <c r="U84" s="12">
        <f t="shared" si="69"/>
        <v>19.278611730666636</v>
      </c>
      <c r="V84" s="1">
        <f t="shared" si="50"/>
        <v>1.0178020363576219</v>
      </c>
      <c r="W84" s="1" t="e">
        <f t="shared" si="51"/>
        <v>#NUM!</v>
      </c>
      <c r="X84" s="1" t="e">
        <f t="shared" si="52"/>
        <v>#NUM!</v>
      </c>
      <c r="Y84" s="12" t="e">
        <f t="shared" si="70"/>
        <v>#NUM!</v>
      </c>
      <c r="Z84" s="10">
        <f t="shared" si="53"/>
        <v>8.8186501080840074</v>
      </c>
      <c r="AA84" s="1" t="str">
        <f t="shared" si="54"/>
        <v>0.184504175021049+0.10508005333284i</v>
      </c>
      <c r="AB84" s="1" t="str">
        <f t="shared" si="55"/>
        <v>-0.152435365644773-0.541774143475113i</v>
      </c>
      <c r="AC84" s="1" t="str">
        <f t="shared" si="71"/>
        <v>-0.152435365644773+0.541774143475113i</v>
      </c>
      <c r="AD84" s="1">
        <f t="shared" si="56"/>
        <v>5.9727262057620828E-2</v>
      </c>
      <c r="AE84" s="1" t="str">
        <f t="shared" si="57"/>
        <v>-2.55219074830039+9.07080158726255i</v>
      </c>
      <c r="AF84" s="10">
        <f t="shared" si="72"/>
        <v>-2.5521907483003901</v>
      </c>
      <c r="AG84" s="10">
        <f t="shared" si="58"/>
        <v>9.0708015872625491</v>
      </c>
      <c r="AH84" s="10">
        <f t="shared" si="59"/>
        <v>2.5137610984085064</v>
      </c>
      <c r="AI84" s="1" t="str">
        <f t="shared" si="60"/>
        <v>0.0116513039230643+0.158660569712879i</v>
      </c>
      <c r="AJ84" s="1" t="str">
        <f t="shared" si="61"/>
        <v>-0.497966769730845-0.48274746518408i</v>
      </c>
      <c r="AK84" s="1" t="str">
        <f t="shared" si="73"/>
        <v>-0.497966769730845+0.48274746518408i</v>
      </c>
      <c r="AL84" s="1">
        <f t="shared" si="62"/>
        <v>0.20953217325762136</v>
      </c>
      <c r="AM84" s="1" t="str">
        <f t="shared" si="63"/>
        <v>-2.37656471552267+2.30393002505891i</v>
      </c>
      <c r="AN84" s="10">
        <f t="shared" si="74"/>
        <v>-2.3765647155226701</v>
      </c>
      <c r="AO84" s="10">
        <f t="shared" si="64"/>
        <v>2.3039300250589099</v>
      </c>
    </row>
    <row r="85" spans="1:41" ht="18.75" customHeight="1">
      <c r="A85" s="1">
        <f>BFU725F_2V_5mA_S_N!B99*1000000</f>
        <v>4100000000</v>
      </c>
      <c r="B85" s="14">
        <f t="shared" si="65"/>
        <v>4.0999999999999996</v>
      </c>
      <c r="C85" s="2" t="str">
        <f>COMPLEX(BFU725F_2V_5mA_S_N!C99*COS(BFU725F_2V_5mA_S_N!D99*PI()/180),BFU725F_2V_5mA_S_N!C99*SIN(BFU725F_2V_5mA_S_N!D99*PI()/180))</f>
        <v>-0.497546665199002-0.302870048617145i</v>
      </c>
      <c r="D85" s="2" t="str">
        <f>COMPLEX(BFU725F_2V_5mA_S_N!E99*COS(BFU725F_2V_5mA_S_N!F99*PI()/180),BFU725F_2V_5mA_S_N!E99*SIN(BFU725F_2V_5mA_S_N!F99*PI()/180))</f>
        <v>1.98245953441151+6.24572189858153i</v>
      </c>
      <c r="E85" s="2" t="str">
        <f>COMPLEX(BFU725F_2V_5mA_S_N!G99*COS(BFU725F_2V_5mA_S_N!H99*PI()/180),BFU725F_2V_5mA_S_N!G99*SIN(BFU725F_2V_5mA_S_N!H99*PI()/180))</f>
        <v>0.0763536359674024+0.0199740382386084i</v>
      </c>
      <c r="F85" s="2" t="str">
        <f>COMPLEX(BFU725F_2V_5mA_S_N!I99*COS(BFU725F_2V_5mA_S_N!J99*PI()/180),BFU725F_2V_5mA_S_N!I99*SIN(BFU725F_2V_5mA_S_N!J99*PI()/180))</f>
        <v>0.0219665787723124-0.426264376082543i</v>
      </c>
      <c r="G85" s="9" t="str">
        <f t="shared" si="39"/>
        <v>-0.497546665199002+0.302870048617145i</v>
      </c>
      <c r="H85" s="9" t="str">
        <f t="shared" si="40"/>
        <v>0.0219665787723124+0.426264376082543i</v>
      </c>
      <c r="I85" s="9">
        <f t="shared" si="41"/>
        <v>0.58247999999999955</v>
      </c>
      <c r="J85" s="9">
        <f t="shared" si="42"/>
        <v>0.42682999999999977</v>
      </c>
      <c r="K85" s="9" t="str">
        <f t="shared" si="43"/>
        <v>-0.140032110321872+0.20543340003228i</v>
      </c>
      <c r="L85" s="9" t="str">
        <f t="shared" si="44"/>
        <v>0.0266157055805811+0.516481298744757i</v>
      </c>
      <c r="M85" s="9">
        <f t="shared" si="66"/>
        <v>0.51716663439999988</v>
      </c>
      <c r="N85" s="11" t="str">
        <f t="shared" si="45"/>
        <v>-0.166647815902453-0.311047898712477i</v>
      </c>
      <c r="O85" s="11">
        <f t="shared" si="67"/>
        <v>0.35287715970080186</v>
      </c>
      <c r="P85" s="1">
        <f t="shared" si="46"/>
        <v>0.60305549053850593</v>
      </c>
      <c r="Q85" s="1">
        <f t="shared" si="47"/>
        <v>1.0343332687999998</v>
      </c>
      <c r="R85" s="1">
        <f t="shared" si="48"/>
        <v>0.58303789380975002</v>
      </c>
      <c r="S85" s="1" t="str">
        <f t="shared" si="49"/>
        <v>44.3293269353405+70.2034180739176i</v>
      </c>
      <c r="T85" s="1">
        <f t="shared" si="68"/>
        <v>83.027761235634713</v>
      </c>
      <c r="U85" s="12">
        <f t="shared" si="69"/>
        <v>19.192233277447809</v>
      </c>
      <c r="V85" s="1">
        <f t="shared" si="50"/>
        <v>1.0325768116614944</v>
      </c>
      <c r="W85" s="1" t="e">
        <f t="shared" si="51"/>
        <v>#NUM!</v>
      </c>
      <c r="X85" s="1" t="e">
        <f t="shared" si="52"/>
        <v>#NUM!</v>
      </c>
      <c r="Y85" s="12" t="e">
        <f t="shared" si="70"/>
        <v>#NUM!</v>
      </c>
      <c r="Z85" s="10">
        <f t="shared" si="53"/>
        <v>8.969001928103518</v>
      </c>
      <c r="AA85" s="1" t="str">
        <f t="shared" si="54"/>
        <v>0.177122157270271+0.104288212617233i</v>
      </c>
      <c r="AB85" s="1" t="str">
        <f t="shared" si="55"/>
        <v>-0.155155578497959-0.530552588699776i</v>
      </c>
      <c r="AC85" s="1" t="str">
        <f t="shared" si="71"/>
        <v>-0.155155578497959+0.530552588699776i</v>
      </c>
      <c r="AD85" s="1">
        <f t="shared" si="56"/>
        <v>5.7661559061494588E-2</v>
      </c>
      <c r="AE85" s="1" t="str">
        <f t="shared" si="57"/>
        <v>-2.69079749183489+9.2011488647741i</v>
      </c>
      <c r="AF85" s="10">
        <f t="shared" si="72"/>
        <v>-2.69079749183489</v>
      </c>
      <c r="AG85" s="10">
        <f t="shared" si="58"/>
        <v>9.2011488647740993</v>
      </c>
      <c r="AH85" s="10">
        <f t="shared" si="59"/>
        <v>2.4081069272550271</v>
      </c>
      <c r="AI85" s="1" t="str">
        <f t="shared" si="60"/>
        <v>0.00775150392551753+0.150418962313642i</v>
      </c>
      <c r="AJ85" s="1" t="str">
        <f t="shared" si="61"/>
        <v>-0.50529816912452-0.453289010930787i</v>
      </c>
      <c r="AK85" s="1" t="str">
        <f t="shared" si="73"/>
        <v>-0.50529816912452+0.453289010930787i</v>
      </c>
      <c r="AL85" s="1">
        <f t="shared" si="62"/>
        <v>0.21476066056149429</v>
      </c>
      <c r="AM85" s="1" t="str">
        <f t="shared" si="63"/>
        <v>-2.35284324328027+2.11067059370025i</v>
      </c>
      <c r="AN85" s="10">
        <f t="shared" si="74"/>
        <v>-2.3528432432802702</v>
      </c>
      <c r="AO85" s="10">
        <f t="shared" si="64"/>
        <v>2.1106705937002501</v>
      </c>
    </row>
    <row r="86" spans="1:41" ht="18.75" customHeight="1">
      <c r="A86" s="1">
        <f>BFU725F_2V_5mA_S_N!B100*1000000</f>
        <v>4200000000</v>
      </c>
      <c r="B86" s="14">
        <f t="shared" si="65"/>
        <v>4.2</v>
      </c>
      <c r="C86" s="2" t="str">
        <f>COMPLEX(BFU725F_2V_5mA_S_N!C100*COS(BFU725F_2V_5mA_S_N!D100*PI()/180),BFU725F_2V_5mA_S_N!C100*SIN(BFU725F_2V_5mA_S_N!D100*PI()/180))</f>
        <v>-0.506412842896378-0.278517925903538i</v>
      </c>
      <c r="D86" s="2" t="str">
        <f>COMPLEX(BFU725F_2V_5mA_S_N!E100*COS(BFU725F_2V_5mA_S_N!F100*PI()/180),BFU725F_2V_5mA_S_N!E100*SIN(BFU725F_2V_5mA_S_N!F100*PI()/180))</f>
        <v>2.11928443681372+6.06869863198686i</v>
      </c>
      <c r="E86" s="2" t="str">
        <f>COMPLEX(BFU725F_2V_5mA_S_N!G100*COS(BFU725F_2V_5mA_S_N!H100*PI()/180),BFU725F_2V_5mA_S_N!G100*SIN(BFU725F_2V_5mA_S_N!H100*PI()/180))</f>
        <v>0.0767588370112002+0.0189816748915367i</v>
      </c>
      <c r="F86" s="2" t="str">
        <f>COMPLEX(BFU725F_2V_5mA_S_N!I100*COS(BFU725F_2V_5mA_S_N!J100*PI()/180),BFU725F_2V_5mA_S_N!I100*SIN(BFU725F_2V_5mA_S_N!J100*PI()/180))</f>
        <v>0.0105249309919598-0.415796814234566i</v>
      </c>
      <c r="G86" s="9" t="str">
        <f t="shared" si="39"/>
        <v>-0.506412842896378+0.278517925903538i</v>
      </c>
      <c r="H86" s="9" t="str">
        <f t="shared" si="40"/>
        <v>0.0105249309919598+0.415796814234566i</v>
      </c>
      <c r="I86" s="9">
        <f t="shared" si="41"/>
        <v>0.5779500000000003</v>
      </c>
      <c r="J86" s="9">
        <f t="shared" si="42"/>
        <v>0.41592999999999963</v>
      </c>
      <c r="K86" s="9" t="str">
        <f t="shared" si="43"/>
        <v>-0.121136826522837+0.207633464813625i</v>
      </c>
      <c r="L86" s="9" t="str">
        <f t="shared" si="44"/>
        <v>0.0474797442186694+0.506053817345064i</v>
      </c>
      <c r="M86" s="9">
        <f t="shared" si="66"/>
        <v>0.5082762950999995</v>
      </c>
      <c r="N86" s="11" t="str">
        <f t="shared" si="45"/>
        <v>-0.168616570741506-0.298420352531439i</v>
      </c>
      <c r="O86" s="11">
        <f t="shared" si="67"/>
        <v>0.34276267990201853</v>
      </c>
      <c r="P86" s="1">
        <f t="shared" si="46"/>
        <v>0.61046228733361341</v>
      </c>
      <c r="Q86" s="1">
        <f t="shared" si="47"/>
        <v>1.016552590199999</v>
      </c>
      <c r="R86" s="1">
        <f t="shared" si="48"/>
        <v>0.6005220912510878</v>
      </c>
      <c r="S86" s="1" t="str">
        <f t="shared" si="49"/>
        <v>44.4430519018085+68.0715768118871i</v>
      </c>
      <c r="T86" s="1">
        <f t="shared" si="68"/>
        <v>81.295291573396113</v>
      </c>
      <c r="U86" s="12">
        <f t="shared" si="69"/>
        <v>19.100653930367795</v>
      </c>
      <c r="V86" s="1">
        <f t="shared" si="50"/>
        <v>1.0435421828663873</v>
      </c>
      <c r="W86" s="1" t="e">
        <f t="shared" si="51"/>
        <v>#NUM!</v>
      </c>
      <c r="X86" s="1" t="e">
        <f t="shared" si="52"/>
        <v>#NUM!</v>
      </c>
      <c r="Y86" s="12" t="e">
        <f t="shared" si="70"/>
        <v>#NUM!</v>
      </c>
      <c r="Z86" s="10">
        <f t="shared" si="53"/>
        <v>9.1562325286509036</v>
      </c>
      <c r="AA86" s="1" t="str">
        <f t="shared" si="54"/>
        <v>0.168505014583103+0.104161161547694i</v>
      </c>
      <c r="AB86" s="1" t="str">
        <f t="shared" si="55"/>
        <v>-0.157980083591143-0.51995797578226i</v>
      </c>
      <c r="AC86" s="1" t="str">
        <f t="shared" si="71"/>
        <v>-0.157980083591143+0.51995797578226i</v>
      </c>
      <c r="AD86" s="1">
        <f t="shared" si="56"/>
        <v>5.5511510166386072E-2</v>
      </c>
      <c r="AE86" s="1" t="str">
        <f t="shared" si="57"/>
        <v>-2.84589778079582+9.36666961903534i</v>
      </c>
      <c r="AF86" s="10">
        <f t="shared" si="72"/>
        <v>-2.8458977807958199</v>
      </c>
      <c r="AG86" s="10">
        <f t="shared" si="58"/>
        <v>9.3666696190353402</v>
      </c>
      <c r="AH86" s="10">
        <f t="shared" si="59"/>
        <v>2.3472634049415739</v>
      </c>
      <c r="AI86" s="1" t="str">
        <f t="shared" si="60"/>
        <v>0.00360755355258795+0.142519630341762i</v>
      </c>
      <c r="AJ86" s="1" t="str">
        <f t="shared" si="61"/>
        <v>-0.510020396448966-0.4210375562453i</v>
      </c>
      <c r="AK86" s="1" t="str">
        <f t="shared" si="73"/>
        <v>-0.510020396448966+0.4210375562453i</v>
      </c>
      <c r="AL86" s="1">
        <f t="shared" si="62"/>
        <v>0.21653994776638674</v>
      </c>
      <c r="AM86" s="1" t="str">
        <f t="shared" si="63"/>
        <v>-2.35531781414854+1.94438744715841i</v>
      </c>
      <c r="AN86" s="10">
        <f t="shared" si="74"/>
        <v>-2.35531781414854</v>
      </c>
      <c r="AO86" s="10">
        <f t="shared" si="64"/>
        <v>1.9443874471584099</v>
      </c>
    </row>
    <row r="87" spans="1:41" ht="18.75" customHeight="1">
      <c r="A87" s="1">
        <f>BFU725F_2V_5mA_S_N!B101*1000000</f>
        <v>4300000000</v>
      </c>
      <c r="B87" s="14">
        <f t="shared" si="65"/>
        <v>4.3</v>
      </c>
      <c r="C87" s="2" t="str">
        <f>COMPLEX(BFU725F_2V_5mA_S_N!C101*COS(BFU725F_2V_5mA_S_N!D101*PI()/180),BFU725F_2V_5mA_S_N!C101*SIN(BFU725F_2V_5mA_S_N!D101*PI()/180))</f>
        <v>-0.512814701864063-0.257246418735173i</v>
      </c>
      <c r="D87" s="2" t="str">
        <f>COMPLEX(BFU725F_2V_5mA_S_N!E101*COS(BFU725F_2V_5mA_S_N!F101*PI()/180),BFU725F_2V_5mA_S_N!E101*SIN(BFU725F_2V_5mA_S_N!F101*PI()/180))</f>
        <v>2.25465840468645+5.88894125613227i</v>
      </c>
      <c r="E87" s="2" t="str">
        <f>COMPLEX(BFU725F_2V_5mA_S_N!G101*COS(BFU725F_2V_5mA_S_N!H101*PI()/180),BFU725F_2V_5mA_S_N!G101*SIN(BFU725F_2V_5mA_S_N!H101*PI()/180))</f>
        <v>0.0771841082996213+0.0181744449981928i</v>
      </c>
      <c r="F87" s="2" t="str">
        <f>COMPLEX(BFU725F_2V_5mA_S_N!I101*COS(BFU725F_2V_5mA_S_N!J101*PI()/180),BFU725F_2V_5mA_S_N!I101*SIN(BFU725F_2V_5mA_S_N!J101*PI()/180))</f>
        <v>-0.000640994593476682-0.40806949656392i</v>
      </c>
      <c r="G87" s="9" t="str">
        <f t="shared" si="39"/>
        <v>-0.512814701864063+0.257246418735173i</v>
      </c>
      <c r="H87" s="9" t="str">
        <f t="shared" si="40"/>
        <v>-0.000640994593476682+0.40806949656392i</v>
      </c>
      <c r="I87" s="9">
        <f t="shared" si="41"/>
        <v>0.57371999999999979</v>
      </c>
      <c r="J87" s="9">
        <f t="shared" si="42"/>
        <v>0.40806999999999999</v>
      </c>
      <c r="K87" s="9" t="str">
        <f t="shared" si="43"/>
        <v>-0.104645705134783+0.209428930783845i</v>
      </c>
      <c r="L87" s="9" t="str">
        <f t="shared" si="44"/>
        <v>0.066995559528806+0.495509844849108i</v>
      </c>
      <c r="M87" s="9">
        <f t="shared" si="66"/>
        <v>0.500018411</v>
      </c>
      <c r="N87" s="11" t="str">
        <f t="shared" si="45"/>
        <v>-0.171641264663589-0.286080914065263i</v>
      </c>
      <c r="O87" s="11">
        <f t="shared" si="67"/>
        <v>0.33362106217643478</v>
      </c>
      <c r="P87" s="1">
        <f t="shared" si="46"/>
        <v>0.61562724982773287</v>
      </c>
      <c r="Q87" s="1">
        <f t="shared" si="47"/>
        <v>1.000036822</v>
      </c>
      <c r="R87" s="1">
        <f t="shared" si="48"/>
        <v>0.61560458203581314</v>
      </c>
      <c r="S87" s="1" t="str">
        <f t="shared" si="49"/>
        <v>44.6987245609428+65.772175865572i</v>
      </c>
      <c r="T87" s="1">
        <f t="shared" si="68"/>
        <v>79.523299073081475</v>
      </c>
      <c r="U87" s="12">
        <f t="shared" si="69"/>
        <v>19.004943887372775</v>
      </c>
      <c r="V87" s="1">
        <f t="shared" si="50"/>
        <v>1.0513305003722671</v>
      </c>
      <c r="W87" s="1" t="e">
        <f t="shared" si="51"/>
        <v>#NUM!</v>
      </c>
      <c r="X87" s="1" t="e">
        <f t="shared" si="52"/>
        <v>#NUM!</v>
      </c>
      <c r="Y87" s="12" t="e">
        <f t="shared" si="70"/>
        <v>#NUM!</v>
      </c>
      <c r="Z87" s="10">
        <f t="shared" si="53"/>
        <v>9.0553333852159685</v>
      </c>
      <c r="AA87" s="1" t="str">
        <f t="shared" si="54"/>
        <v>0.161613454577803+0.102552398013492i</v>
      </c>
      <c r="AB87" s="1" t="str">
        <f t="shared" si="55"/>
        <v>-0.16225444917128-0.510621894577412i</v>
      </c>
      <c r="AC87" s="1" t="str">
        <f t="shared" si="71"/>
        <v>-0.16225444917128+0.510621894577412i</v>
      </c>
      <c r="AD87" s="1">
        <f t="shared" si="56"/>
        <v>5.5218111772267417E-2</v>
      </c>
      <c r="AE87" s="1" t="str">
        <f t="shared" si="57"/>
        <v>-2.93842806216293+9.24736247199719i</v>
      </c>
      <c r="AF87" s="10">
        <f t="shared" si="72"/>
        <v>-2.93842806216293</v>
      </c>
      <c r="AG87" s="10">
        <f t="shared" si="58"/>
        <v>9.2473624719971905</v>
      </c>
      <c r="AH87" s="10">
        <f t="shared" si="59"/>
        <v>2.295224607000685</v>
      </c>
      <c r="AI87" s="1" t="str">
        <f t="shared" si="60"/>
        <v>-0.000213849297125043+0.136140578885458i</v>
      </c>
      <c r="AJ87" s="1" t="str">
        <f t="shared" si="61"/>
        <v>-0.512600852566938-0.393386997620631i</v>
      </c>
      <c r="AK87" s="1" t="str">
        <f t="shared" si="73"/>
        <v>-0.512600852566938+0.393386997620631i</v>
      </c>
      <c r="AL87" s="1">
        <f t="shared" si="62"/>
        <v>0.2178516252722672</v>
      </c>
      <c r="AM87" s="1" t="str">
        <f t="shared" si="63"/>
        <v>-2.35298153927609+1.80575654245858i</v>
      </c>
      <c r="AN87" s="10">
        <f t="shared" si="74"/>
        <v>-2.3529815392760902</v>
      </c>
      <c r="AO87" s="10">
        <f t="shared" si="64"/>
        <v>1.80575654245858</v>
      </c>
    </row>
    <row r="88" spans="1:41" ht="18.75" customHeight="1">
      <c r="A88" s="1">
        <f>BFU725F_2V_5mA_S_N!B102*1000000</f>
        <v>4400000000</v>
      </c>
      <c r="B88" s="14">
        <f t="shared" si="65"/>
        <v>4.4000000000000004</v>
      </c>
      <c r="C88" s="2" t="str">
        <f>COMPLEX(BFU725F_2V_5mA_S_N!C102*COS(BFU725F_2V_5mA_S_N!D102*PI()/180),BFU725F_2V_5mA_S_N!C102*SIN(BFU725F_2V_5mA_S_N!D102*PI()/180))</f>
        <v>-0.519894507488225-0.233540798755969i</v>
      </c>
      <c r="D88" s="2" t="str">
        <f>COMPLEX(BFU725F_2V_5mA_S_N!E102*COS(BFU725F_2V_5mA_S_N!F102*PI()/180),BFU725F_2V_5mA_S_N!E102*SIN(BFU725F_2V_5mA_S_N!F102*PI()/180))</f>
        <v>2.36907832474256+5.71946102191762i</v>
      </c>
      <c r="E88" s="2" t="str">
        <f>COMPLEX(BFU725F_2V_5mA_S_N!G102*COS(BFU725F_2V_5mA_S_N!H102*PI()/180),BFU725F_2V_5mA_S_N!G102*SIN(BFU725F_2V_5mA_S_N!H102*PI()/180))</f>
        <v>0.0777588426495125+0.0170679374796238i</v>
      </c>
      <c r="F88" s="2" t="str">
        <f>COMPLEX(BFU725F_2V_5mA_S_N!I102*COS(BFU725F_2V_5mA_S_N!J102*PI()/180),BFU725F_2V_5mA_S_N!I102*SIN(BFU725F_2V_5mA_S_N!J102*PI()/180))</f>
        <v>-0.0101709817766515-0.399060405489819i</v>
      </c>
      <c r="G88" s="9" t="str">
        <f t="shared" si="39"/>
        <v>-0.519894507488225+0.233540798755969i</v>
      </c>
      <c r="H88" s="9" t="str">
        <f t="shared" si="40"/>
        <v>-0.0101709817766515+0.399060405489819i</v>
      </c>
      <c r="I88" s="9">
        <f t="shared" si="41"/>
        <v>0.56994</v>
      </c>
      <c r="J88" s="9">
        <f t="shared" si="42"/>
        <v>0.39918999999999966</v>
      </c>
      <c r="K88" s="9" t="str">
        <f t="shared" si="43"/>
        <v>-0.0879090482885293+0.209844652178432i</v>
      </c>
      <c r="L88" s="9" t="str">
        <f t="shared" si="44"/>
        <v>0.0865973855387922+0.48517395037435i</v>
      </c>
      <c r="M88" s="9">
        <f t="shared" si="66"/>
        <v>0.49284162699999939</v>
      </c>
      <c r="N88" s="11" t="str">
        <f t="shared" si="45"/>
        <v>-0.174506433827322-0.275329298195918i</v>
      </c>
      <c r="O88" s="11">
        <f t="shared" si="67"/>
        <v>0.32597349262200176</v>
      </c>
      <c r="P88" s="1">
        <f t="shared" si="46"/>
        <v>0.62207445819218654</v>
      </c>
      <c r="Q88" s="1">
        <f t="shared" si="47"/>
        <v>0.98568325399999879</v>
      </c>
      <c r="R88" s="1">
        <f t="shared" si="48"/>
        <v>0.63110989830429576</v>
      </c>
      <c r="S88" s="1" t="str">
        <f t="shared" si="49"/>
        <v>44.4694250217302+63.7928689120351i</v>
      </c>
      <c r="T88" s="1">
        <f t="shared" si="68"/>
        <v>77.762843863836281</v>
      </c>
      <c r="U88" s="12">
        <f t="shared" si="69"/>
        <v>18.907721347858516</v>
      </c>
      <c r="V88" s="1">
        <f t="shared" si="50"/>
        <v>1.0592202296078141</v>
      </c>
      <c r="W88" s="1" t="e">
        <f t="shared" si="51"/>
        <v>#NUM!</v>
      </c>
      <c r="X88" s="1" t="e">
        <f t="shared" si="52"/>
        <v>#NUM!</v>
      </c>
      <c r="Y88" s="12" t="e">
        <f t="shared" si="70"/>
        <v>#NUM!</v>
      </c>
      <c r="Z88" s="10">
        <f t="shared" si="53"/>
        <v>9.2824462384195705</v>
      </c>
      <c r="AA88" s="1" t="str">
        <f t="shared" si="54"/>
        <v>0.155025560689777+0.102387817938557i</v>
      </c>
      <c r="AB88" s="1" t="str">
        <f t="shared" si="55"/>
        <v>-0.165196542466428-0.501448223428376i</v>
      </c>
      <c r="AC88" s="1" t="str">
        <f t="shared" si="71"/>
        <v>-0.165196542466428+0.501448223428376i</v>
      </c>
      <c r="AD88" s="1">
        <f t="shared" si="56"/>
        <v>5.3093938207813482E-2</v>
      </c>
      <c r="AE88" s="1" t="str">
        <f t="shared" si="57"/>
        <v>-3.11140118896129+9.44454753884844i</v>
      </c>
      <c r="AF88" s="10">
        <f t="shared" si="72"/>
        <v>-3.11140118896129</v>
      </c>
      <c r="AG88" s="10">
        <f t="shared" si="58"/>
        <v>9.4445475388484397</v>
      </c>
      <c r="AH88" s="10">
        <f t="shared" si="59"/>
        <v>2.2548159411631024</v>
      </c>
      <c r="AI88" s="1" t="str">
        <f t="shared" si="60"/>
        <v>-0.00331547045312982+0.130083114144669i</v>
      </c>
      <c r="AJ88" s="1" t="str">
        <f t="shared" si="61"/>
        <v>-0.516579037035095-0.363623912900638i</v>
      </c>
      <c r="AK88" s="1" t="str">
        <f t="shared" si="73"/>
        <v>-0.516579037035095+0.363623912900638i</v>
      </c>
      <c r="AL88" s="1">
        <f t="shared" si="62"/>
        <v>0.2185728857078138</v>
      </c>
      <c r="AM88" s="1" t="str">
        <f t="shared" si="63"/>
        <v>-2.36341774672661+1.66362772639021i</v>
      </c>
      <c r="AN88" s="10">
        <f t="shared" si="74"/>
        <v>-2.36341774672661</v>
      </c>
      <c r="AO88" s="10">
        <f t="shared" si="64"/>
        <v>1.6636277263902099</v>
      </c>
    </row>
    <row r="89" spans="1:41" ht="18.75" customHeight="1">
      <c r="A89" s="1">
        <f>BFU725F_2V_5mA_S_N!B103*1000000</f>
        <v>4500000000</v>
      </c>
      <c r="B89" s="14">
        <f t="shared" si="65"/>
        <v>4.5</v>
      </c>
      <c r="C89" s="2" t="str">
        <f>COMPLEX(BFU725F_2V_5mA_S_N!C103*COS(BFU725F_2V_5mA_S_N!D103*PI()/180),BFU725F_2V_5mA_S_N!C103*SIN(BFU725F_2V_5mA_S_N!D103*PI()/180))</f>
        <v>-0.526120597692024-0.213314591822002i</v>
      </c>
      <c r="D89" s="2" t="str">
        <f>COMPLEX(BFU725F_2V_5mA_S_N!E103*COS(BFU725F_2V_5mA_S_N!F103*PI()/180),BFU725F_2V_5mA_S_N!E103*SIN(BFU725F_2V_5mA_S_N!F103*PI()/180))</f>
        <v>2.48146504078371+5.54738457846292i</v>
      </c>
      <c r="E89" s="2" t="str">
        <f>COMPLEX(BFU725F_2V_5mA_S_N!G103*COS(BFU725F_2V_5mA_S_N!H103*PI()/180),BFU725F_2V_5mA_S_N!G103*SIN(BFU725F_2V_5mA_S_N!H103*PI()/180))</f>
        <v>0.0781139506198314+0.0163757767010467i</v>
      </c>
      <c r="F89" s="2" t="str">
        <f>COMPLEX(BFU725F_2V_5mA_S_N!I103*COS(BFU725F_2V_5mA_S_N!J103*PI()/180),BFU725F_2V_5mA_S_N!I103*SIN(BFU725F_2V_5mA_S_N!J103*PI()/180))</f>
        <v>-0.0180324721342292-0.389602913681004i</v>
      </c>
      <c r="G89" s="9" t="str">
        <f t="shared" si="39"/>
        <v>-0.526120597692024+0.213314591822002i</v>
      </c>
      <c r="H89" s="9" t="str">
        <f t="shared" si="40"/>
        <v>-0.0180324721342292+0.389602913681004i</v>
      </c>
      <c r="I89" s="9">
        <f t="shared" si="41"/>
        <v>0.56771999999999989</v>
      </c>
      <c r="J89" s="9">
        <f t="shared" si="42"/>
        <v>0.39001999999999953</v>
      </c>
      <c r="K89" s="9" t="str">
        <f t="shared" si="43"/>
        <v>-0.0736207314874006+0.208824707241259i</v>
      </c>
      <c r="L89" s="9" t="str">
        <f t="shared" si="44"/>
        <v>0.102994306528878+0.473964042430595i</v>
      </c>
      <c r="M89" s="9">
        <f t="shared" si="66"/>
        <v>0.48502550520000015</v>
      </c>
      <c r="N89" s="11" t="str">
        <f t="shared" si="45"/>
        <v>-0.176615038016279-0.265139335189336i</v>
      </c>
      <c r="O89" s="11">
        <f t="shared" si="67"/>
        <v>0.31857768082233062</v>
      </c>
      <c r="P89" s="1">
        <f t="shared" si="46"/>
        <v>0.62707013991813521</v>
      </c>
      <c r="Q89" s="1">
        <f t="shared" si="47"/>
        <v>0.9700510104000003</v>
      </c>
      <c r="R89" s="1">
        <f t="shared" si="48"/>
        <v>0.64643006728023822</v>
      </c>
      <c r="S89" s="1" t="str">
        <f t="shared" si="49"/>
        <v>44.6910148374119+61.6475605283205i</v>
      </c>
      <c r="T89" s="1">
        <f t="shared" si="68"/>
        <v>76.142685310479493</v>
      </c>
      <c r="U89" s="12">
        <f t="shared" si="69"/>
        <v>18.816281889343355</v>
      </c>
      <c r="V89" s="1">
        <f t="shared" si="50"/>
        <v>1.0686986592818655</v>
      </c>
      <c r="W89" s="1" t="e">
        <f t="shared" si="51"/>
        <v>#NUM!</v>
      </c>
      <c r="X89" s="1" t="e">
        <f t="shared" si="52"/>
        <v>#NUM!</v>
      </c>
      <c r="Y89" s="12" t="e">
        <f t="shared" si="70"/>
        <v>#NUM!</v>
      </c>
      <c r="Z89" s="10">
        <f t="shared" si="53"/>
        <v>9.5809661508646258</v>
      </c>
      <c r="AA89" s="1" t="str">
        <f t="shared" si="54"/>
        <v>0.149478898424394+0.101820700757409i</v>
      </c>
      <c r="AB89" s="1" t="str">
        <f t="shared" si="55"/>
        <v>-0.167511370558623-0.491423614438413i</v>
      </c>
      <c r="AC89" s="1" t="str">
        <f t="shared" si="71"/>
        <v>-0.167511370558623+0.491423614438413i</v>
      </c>
      <c r="AD89" s="1">
        <f t="shared" si="56"/>
        <v>5.0623861681864876E-2</v>
      </c>
      <c r="AE89" s="1" t="str">
        <f t="shared" si="57"/>
        <v>-3.30894098145482+9.70735139738376i</v>
      </c>
      <c r="AF89" s="10">
        <f t="shared" si="72"/>
        <v>-3.3089409814548199</v>
      </c>
      <c r="AG89" s="10">
        <f t="shared" si="58"/>
        <v>9.7073513973837606</v>
      </c>
      <c r="AH89" s="10">
        <f t="shared" si="59"/>
        <v>2.1965316275262006</v>
      </c>
      <c r="AI89" s="1" t="str">
        <f t="shared" si="60"/>
        <v>-0.00574474315201604+0.124118792682117i</v>
      </c>
      <c r="AJ89" s="1" t="str">
        <f t="shared" si="61"/>
        <v>-0.520375854540008-0.337433384504119i</v>
      </c>
      <c r="AK89" s="1" t="str">
        <f t="shared" si="73"/>
        <v>-0.520375854540008+0.337433384504119i</v>
      </c>
      <c r="AL89" s="1">
        <f t="shared" si="62"/>
        <v>0.22081425968186508</v>
      </c>
      <c r="AM89" s="1" t="str">
        <f t="shared" si="63"/>
        <v>-2.35662250839113+1.52813221840959i</v>
      </c>
      <c r="AN89" s="10">
        <f t="shared" si="74"/>
        <v>-2.3566225083911299</v>
      </c>
      <c r="AO89" s="10">
        <f t="shared" si="64"/>
        <v>1.52813221840959</v>
      </c>
    </row>
    <row r="90" spans="1:41" ht="18.75" customHeight="1">
      <c r="A90" s="1">
        <f>BFU725F_2V_5mA_S_N!B104*1000000</f>
        <v>4600000000</v>
      </c>
      <c r="B90" s="14">
        <f t="shared" si="65"/>
        <v>4.5999999999999996</v>
      </c>
      <c r="C90" s="2" t="str">
        <f>COMPLEX(BFU725F_2V_5mA_S_N!C104*COS(BFU725F_2V_5mA_S_N!D104*PI()/180),BFU725F_2V_5mA_S_N!C104*SIN(BFU725F_2V_5mA_S_N!D104*PI()/180))</f>
        <v>-0.53330797728487-0.191477129089405i</v>
      </c>
      <c r="D90" s="2" t="str">
        <f>COMPLEX(BFU725F_2V_5mA_S_N!E104*COS(BFU725F_2V_5mA_S_N!F104*PI()/180),BFU725F_2V_5mA_S_N!E104*SIN(BFU725F_2V_5mA_S_N!F104*PI()/180))</f>
        <v>2.59005677463811+5.36734925863328i</v>
      </c>
      <c r="E90" s="2" t="str">
        <f>COMPLEX(BFU725F_2V_5mA_S_N!G104*COS(BFU725F_2V_5mA_S_N!H104*PI()/180),BFU725F_2V_5mA_S_N!G104*SIN(BFU725F_2V_5mA_S_N!H104*PI()/180))</f>
        <v>0.0784141154869563+0.0153842378231187i</v>
      </c>
      <c r="F90" s="2" t="str">
        <f>COMPLEX(BFU725F_2V_5mA_S_N!I104*COS(BFU725F_2V_5mA_S_N!J104*PI()/180),BFU725F_2V_5mA_S_N!I104*SIN(BFU725F_2V_5mA_S_N!J104*PI()/180))</f>
        <v>-0.0273674307077322-0.379935613145777i</v>
      </c>
      <c r="G90" s="9" t="str">
        <f t="shared" si="39"/>
        <v>-0.53330797728487+0.191477129089405i</v>
      </c>
      <c r="H90" s="9" t="str">
        <f t="shared" si="40"/>
        <v>-0.0273674307077322+0.379935613145777i</v>
      </c>
      <c r="I90" s="9">
        <f t="shared" si="41"/>
        <v>0.56664000000000003</v>
      </c>
      <c r="J90" s="9">
        <f t="shared" si="42"/>
        <v>0.38092000000000004</v>
      </c>
      <c r="K90" s="9" t="str">
        <f t="shared" si="43"/>
        <v>-0.0581537113297517+0.207862930407731i</v>
      </c>
      <c r="L90" s="9" t="str">
        <f t="shared" si="44"/>
        <v>0.120524433569692+0.460721994021712i</v>
      </c>
      <c r="M90" s="9">
        <f t="shared" si="66"/>
        <v>0.47622567640000008</v>
      </c>
      <c r="N90" s="11" t="str">
        <f t="shared" si="45"/>
        <v>-0.178678144899444-0.252859063613981i</v>
      </c>
      <c r="O90" s="11">
        <f t="shared" si="67"/>
        <v>0.30961845151160805</v>
      </c>
      <c r="P90" s="1">
        <f t="shared" si="46"/>
        <v>0.62968264951644604</v>
      </c>
      <c r="Q90" s="1">
        <f t="shared" si="47"/>
        <v>0.95245135280000015</v>
      </c>
      <c r="R90" s="1">
        <f t="shared" si="48"/>
        <v>0.66111791186533131</v>
      </c>
      <c r="S90" s="1" t="str">
        <f t="shared" si="49"/>
        <v>44.7375933446701+59.6715968027879i</v>
      </c>
      <c r="T90" s="1">
        <f t="shared" si="68"/>
        <v>74.579834561814081</v>
      </c>
      <c r="U90" s="12">
        <f t="shared" si="69"/>
        <v>18.726214156440747</v>
      </c>
      <c r="V90" s="1">
        <f t="shared" si="50"/>
        <v>1.080117257683554</v>
      </c>
      <c r="W90" s="1" t="e">
        <f t="shared" si="51"/>
        <v>#NUM!</v>
      </c>
      <c r="X90" s="1" t="e">
        <f t="shared" si="52"/>
        <v>#NUM!</v>
      </c>
      <c r="Y90" s="12" t="e">
        <f t="shared" si="70"/>
        <v>#NUM!</v>
      </c>
      <c r="Z90" s="10">
        <f t="shared" si="53"/>
        <v>9.672215830587227</v>
      </c>
      <c r="AA90" s="1" t="str">
        <f t="shared" si="54"/>
        <v>0.143707207606376+0.100638977537752i</v>
      </c>
      <c r="AB90" s="1" t="str">
        <f t="shared" si="55"/>
        <v>-0.171074638314108-0.480574590683529i</v>
      </c>
      <c r="AC90" s="1" t="str">
        <f t="shared" si="71"/>
        <v>-0.171074638314108+0.480574590683529i</v>
      </c>
      <c r="AD90" s="1">
        <f t="shared" si="56"/>
        <v>4.9236460883554031E-2</v>
      </c>
      <c r="AE90" s="1" t="str">
        <f t="shared" si="57"/>
        <v>-3.47455189191412+9.76054294032434i</v>
      </c>
      <c r="AF90" s="10">
        <f t="shared" si="72"/>
        <v>-3.4745518919141198</v>
      </c>
      <c r="AG90" s="10">
        <f t="shared" si="58"/>
        <v>9.7605429403243402</v>
      </c>
      <c r="AH90" s="10">
        <f t="shared" si="59"/>
        <v>2.1145163704797909</v>
      </c>
      <c r="AI90" s="1" t="str">
        <f t="shared" si="60"/>
        <v>-0.00847346151757928+0.117635076216309i</v>
      </c>
      <c r="AJ90" s="1" t="str">
        <f t="shared" si="61"/>
        <v>-0.524834515767291-0.309112205305714i</v>
      </c>
      <c r="AK90" s="1" t="str">
        <f t="shared" si="73"/>
        <v>-0.524834515767291+0.309112205305714i</v>
      </c>
      <c r="AL90" s="1">
        <f t="shared" si="62"/>
        <v>0.22521730408355406</v>
      </c>
      <c r="AM90" s="1" t="str">
        <f t="shared" si="63"/>
        <v>-2.33034720801285+1.37250646242988i</v>
      </c>
      <c r="AN90" s="10">
        <f t="shared" si="74"/>
        <v>-2.3303472080128498</v>
      </c>
      <c r="AO90" s="10">
        <f t="shared" si="64"/>
        <v>1.3725064624298799</v>
      </c>
    </row>
    <row r="91" spans="1:41" ht="18.75" customHeight="1">
      <c r="A91" s="1">
        <f>BFU725F_2V_5mA_S_N!B105*1000000</f>
        <v>4700000000</v>
      </c>
      <c r="B91" s="14">
        <f t="shared" si="65"/>
        <v>4.7</v>
      </c>
      <c r="C91" s="2" t="str">
        <f>COMPLEX(BFU725F_2V_5mA_S_N!C105*COS(BFU725F_2V_5mA_S_N!D105*PI()/180),BFU725F_2V_5mA_S_N!C105*SIN(BFU725F_2V_5mA_S_N!D105*PI()/180))</f>
        <v>-0.537464203776611-0.169771255690632i</v>
      </c>
      <c r="D91" s="2" t="str">
        <f>COMPLEX(BFU725F_2V_5mA_S_N!E105*COS(BFU725F_2V_5mA_S_N!F105*PI()/180),BFU725F_2V_5mA_S_N!E105*SIN(BFU725F_2V_5mA_S_N!F105*PI()/180))</f>
        <v>2.68702553260042+5.20156081836533i</v>
      </c>
      <c r="E91" s="2" t="str">
        <f>COMPLEX(BFU725F_2V_5mA_S_N!G105*COS(BFU725F_2V_5mA_S_N!H105*PI()/180),BFU725F_2V_5mA_S_N!G105*SIN(BFU725F_2V_5mA_S_N!H105*PI()/180))</f>
        <v>0.0784926654405857+0.0145619262473164i</v>
      </c>
      <c r="F91" s="2" t="str">
        <f>COMPLEX(BFU725F_2V_5mA_S_N!I105*COS(BFU725F_2V_5mA_S_N!J105*PI()/180),BFU725F_2V_5mA_S_N!I105*SIN(BFU725F_2V_5mA_S_N!J105*PI()/180))</f>
        <v>-0.0371867855636387-0.371252225689549i</v>
      </c>
      <c r="G91" s="9" t="str">
        <f t="shared" si="39"/>
        <v>-0.537464203776611+0.169771255690632i</v>
      </c>
      <c r="H91" s="9" t="str">
        <f t="shared" si="40"/>
        <v>-0.0371867855636387+0.371252225689549i</v>
      </c>
      <c r="I91" s="9">
        <f t="shared" si="41"/>
        <v>0.56364000000000036</v>
      </c>
      <c r="J91" s="9">
        <f t="shared" si="42"/>
        <v>0.37310999999999989</v>
      </c>
      <c r="K91" s="9" t="str">
        <f t="shared" si="43"/>
        <v>-0.043041390439284+0.205848029160765i</v>
      </c>
      <c r="L91" s="9" t="str">
        <f t="shared" si="44"/>
        <v>0.13516705115275+0.447412640715192i</v>
      </c>
      <c r="M91" s="9">
        <f t="shared" si="66"/>
        <v>0.46738442719999951</v>
      </c>
      <c r="N91" s="11" t="str">
        <f t="shared" si="45"/>
        <v>-0.178208441592034-0.241564611554427i</v>
      </c>
      <c r="O91" s="11">
        <f t="shared" si="67"/>
        <v>0.30018612594539174</v>
      </c>
      <c r="P91" s="1">
        <f t="shared" si="46"/>
        <v>0.63321058851010226</v>
      </c>
      <c r="Q91" s="1">
        <f t="shared" si="47"/>
        <v>0.93476885439999902</v>
      </c>
      <c r="R91" s="1">
        <f t="shared" si="48"/>
        <v>0.67739803859483716</v>
      </c>
      <c r="S91" s="1" t="str">
        <f t="shared" si="49"/>
        <v>44.9787971491377+57.92366542869i</v>
      </c>
      <c r="T91" s="1">
        <f t="shared" si="68"/>
        <v>73.336506663994399</v>
      </c>
      <c r="U91" s="12">
        <f t="shared" si="69"/>
        <v>18.653202187867876</v>
      </c>
      <c r="V91" s="1">
        <f t="shared" si="50"/>
        <v>1.0883672672898979</v>
      </c>
      <c r="W91" s="1" t="e">
        <f t="shared" si="51"/>
        <v>#NUM!</v>
      </c>
      <c r="X91" s="1" t="e">
        <f t="shared" si="52"/>
        <v>#NUM!</v>
      </c>
      <c r="Y91" s="12" t="e">
        <f t="shared" si="70"/>
        <v>#NUM!</v>
      </c>
      <c r="Z91" s="10">
        <f t="shared" si="53"/>
        <v>9.5191548160663242</v>
      </c>
      <c r="AA91" s="1" t="str">
        <f t="shared" si="54"/>
        <v>0.136791385600548+0.0995776607059562i</v>
      </c>
      <c r="AB91" s="1" t="str">
        <f t="shared" si="55"/>
        <v>-0.173978171164187-0.470829886395505i</v>
      </c>
      <c r="AC91" s="1" t="str">
        <f t="shared" si="71"/>
        <v>-0.173978171164187+0.470829886395505i</v>
      </c>
      <c r="AD91" s="1">
        <f t="shared" si="56"/>
        <v>4.9099361889897331E-2</v>
      </c>
      <c r="AE91" s="1" t="str">
        <f t="shared" si="57"/>
        <v>-3.54338965859319+9.58932801308733i</v>
      </c>
      <c r="AF91" s="10">
        <f t="shared" si="72"/>
        <v>-3.5433896585931901</v>
      </c>
      <c r="AG91" s="10">
        <f t="shared" si="58"/>
        <v>9.5893280130873304</v>
      </c>
      <c r="AH91" s="10">
        <f t="shared" si="59"/>
        <v>2.0537298428883193</v>
      </c>
      <c r="AI91" s="1" t="str">
        <f t="shared" si="60"/>
        <v>-0.0111629570947107+0.11144476737835i</v>
      </c>
      <c r="AJ91" s="1" t="str">
        <f t="shared" si="61"/>
        <v>-0.5263012466819-0.281216023068982i</v>
      </c>
      <c r="AK91" s="1" t="str">
        <f t="shared" si="73"/>
        <v>-0.5263012466819+0.281216023068982i</v>
      </c>
      <c r="AL91" s="1">
        <f t="shared" si="62"/>
        <v>0.22757833938989783</v>
      </c>
      <c r="AM91" s="1" t="str">
        <f t="shared" si="63"/>
        <v>-2.31261572649151+1.23568887892793i</v>
      </c>
      <c r="AN91" s="10">
        <f t="shared" si="74"/>
        <v>-2.3126157264915101</v>
      </c>
      <c r="AO91" s="10">
        <f t="shared" si="64"/>
        <v>1.2356888789279299</v>
      </c>
    </row>
    <row r="92" spans="1:41" ht="18.75" customHeight="1">
      <c r="A92" s="1">
        <f>BFU725F_2V_5mA_S_N!B106*1000000</f>
        <v>4800000000</v>
      </c>
      <c r="B92" s="14">
        <f t="shared" si="65"/>
        <v>4.8</v>
      </c>
      <c r="C92" s="2" t="str">
        <f>COMPLEX(BFU725F_2V_5mA_S_N!C106*COS(BFU725F_2V_5mA_S_N!D106*PI()/180),BFU725F_2V_5mA_S_N!C106*SIN(BFU725F_2V_5mA_S_N!D106*PI()/180))</f>
        <v>-0.541406078980362-0.148111942945564i</v>
      </c>
      <c r="D92" s="2" t="str">
        <f>COMPLEX(BFU725F_2V_5mA_S_N!E106*COS(BFU725F_2V_5mA_S_N!F106*PI()/180),BFU725F_2V_5mA_S_N!E106*SIN(BFU725F_2V_5mA_S_N!F106*PI()/180))</f>
        <v>2.77288741124312+5.03345371435652i</v>
      </c>
      <c r="E92" s="2" t="str">
        <f>COMPLEX(BFU725F_2V_5mA_S_N!G106*COS(BFU725F_2V_5mA_S_N!H106*PI()/180),BFU725F_2V_5mA_S_N!G106*SIN(BFU725F_2V_5mA_S_N!H106*PI()/180))</f>
        <v>0.0787932774565336+0.0137091194705462i</v>
      </c>
      <c r="F92" s="2" t="str">
        <f>COMPLEX(BFU725F_2V_5mA_S_N!I106*COS(BFU725F_2V_5mA_S_N!J106*PI()/180),BFU725F_2V_5mA_S_N!I106*SIN(BFU725F_2V_5mA_S_N!J106*PI()/180))</f>
        <v>-0.0457052141899479-0.362812480209613i</v>
      </c>
      <c r="G92" s="9" t="str">
        <f t="shared" si="39"/>
        <v>-0.541406078980362+0.148111942945564i</v>
      </c>
      <c r="H92" s="9" t="str">
        <f t="shared" si="40"/>
        <v>-0.0457052141899479+0.362812480209613i</v>
      </c>
      <c r="I92" s="9">
        <f t="shared" si="41"/>
        <v>0.56129999999999991</v>
      </c>
      <c r="J92" s="9">
        <f t="shared" si="42"/>
        <v>0.36567999999999978</v>
      </c>
      <c r="K92" s="9" t="str">
        <f t="shared" si="43"/>
        <v>-0.0289917805652075+0.203198370391843i</v>
      </c>
      <c r="L92" s="9" t="str">
        <f t="shared" si="44"/>
        <v>0.14948066883023+0.434616159879018i</v>
      </c>
      <c r="M92" s="9">
        <f t="shared" si="66"/>
        <v>0.45960382589999954</v>
      </c>
      <c r="N92" s="11" t="str">
        <f t="shared" si="45"/>
        <v>-0.178472449395437-0.231417789487175i</v>
      </c>
      <c r="O92" s="11">
        <f t="shared" si="67"/>
        <v>0.29224409058924916</v>
      </c>
      <c r="P92" s="1">
        <f t="shared" si="46"/>
        <v>0.63662705608433745</v>
      </c>
      <c r="Q92" s="1">
        <f t="shared" si="47"/>
        <v>0.91920765179999908</v>
      </c>
      <c r="R92" s="1">
        <f t="shared" si="48"/>
        <v>0.69258241577698987</v>
      </c>
      <c r="S92" s="1" t="str">
        <f t="shared" si="49"/>
        <v>44.9460129719817+56.0616793131331i</v>
      </c>
      <c r="T92" s="1">
        <f t="shared" si="68"/>
        <v>71.854408142341015</v>
      </c>
      <c r="U92" s="12">
        <f t="shared" si="69"/>
        <v>18.564534164948711</v>
      </c>
      <c r="V92" s="1">
        <f t="shared" si="50"/>
        <v>1.0959292191156629</v>
      </c>
      <c r="W92" s="1" t="e">
        <f t="shared" si="51"/>
        <v>#NUM!</v>
      </c>
      <c r="X92" s="1" t="e">
        <f t="shared" si="52"/>
        <v>#NUM!</v>
      </c>
      <c r="Y92" s="12" t="e">
        <f t="shared" si="70"/>
        <v>#NUM!</v>
      </c>
      <c r="Z92" s="10">
        <f t="shared" si="53"/>
        <v>9.5126029287203604</v>
      </c>
      <c r="AA92" s="1" t="str">
        <f t="shared" si="54"/>
        <v>0.130901807466318+0.0988570967703422i</v>
      </c>
      <c r="AB92" s="1" t="str">
        <f t="shared" si="55"/>
        <v>-0.176607021656266-0.461669576979955i</v>
      </c>
      <c r="AC92" s="1" t="str">
        <f t="shared" si="71"/>
        <v>-0.176607021656266+0.461669576979955i</v>
      </c>
      <c r="AD92" s="1">
        <f t="shared" si="56"/>
        <v>4.8315253915662562E-2</v>
      </c>
      <c r="AE92" s="1" t="str">
        <f t="shared" si="57"/>
        <v>-3.65530567146651+9.55535859929101i</v>
      </c>
      <c r="AF92" s="10">
        <f t="shared" si="72"/>
        <v>-3.6553056714665102</v>
      </c>
      <c r="AG92" s="10">
        <f t="shared" si="58"/>
        <v>9.5553585992910097</v>
      </c>
      <c r="AH92" s="10">
        <f t="shared" si="59"/>
        <v>2.0013135704246783</v>
      </c>
      <c r="AI92" s="1" t="str">
        <f t="shared" si="60"/>
        <v>-0.0133570787561282+0.106029803333288i</v>
      </c>
      <c r="AJ92" s="1" t="str">
        <f t="shared" si="61"/>
        <v>-0.528049000224234-0.254141746278852i</v>
      </c>
      <c r="AK92" s="1" t="str">
        <f t="shared" si="73"/>
        <v>-0.528049000224234+0.254141746278852i</v>
      </c>
      <c r="AL92" s="1">
        <f t="shared" si="62"/>
        <v>0.2296510815156626</v>
      </c>
      <c r="AM92" s="1" t="str">
        <f t="shared" si="63"/>
        <v>-2.29935342232743+1.10664293240665i</v>
      </c>
      <c r="AN92" s="10">
        <f t="shared" si="74"/>
        <v>-2.2993534223274299</v>
      </c>
      <c r="AO92" s="10">
        <f t="shared" si="64"/>
        <v>1.10664293240665</v>
      </c>
    </row>
    <row r="93" spans="1:41" ht="18.75" customHeight="1">
      <c r="A93" s="1">
        <f>BFU725F_2V_5mA_S_N!B107*1000000</f>
        <v>4900000000</v>
      </c>
      <c r="B93" s="14">
        <f t="shared" si="65"/>
        <v>4.9000000000000004</v>
      </c>
      <c r="C93" s="2" t="str">
        <f>COMPLEX(BFU725F_2V_5mA_S_N!C107*COS(BFU725F_2V_5mA_S_N!D107*PI()/180),BFU725F_2V_5mA_S_N!C107*SIN(BFU725F_2V_5mA_S_N!D107*PI()/180))</f>
        <v>-0.544140171882132-0.127727124151779i</v>
      </c>
      <c r="D93" s="2" t="str">
        <f>COMPLEX(BFU725F_2V_5mA_S_N!E107*COS(BFU725F_2V_5mA_S_N!F107*PI()/180),BFU725F_2V_5mA_S_N!E107*SIN(BFU725F_2V_5mA_S_N!F107*PI()/180))</f>
        <v>2.86444587247723+4.87063651832573i</v>
      </c>
      <c r="E93" s="2" t="str">
        <f>COMPLEX(BFU725F_2V_5mA_S_N!G107*COS(BFU725F_2V_5mA_S_N!H107*PI()/180),BFU725F_2V_5mA_S_N!G107*SIN(BFU725F_2V_5mA_S_N!H107*PI()/180))</f>
        <v>0.0789587416614906+0.0129582923347945i</v>
      </c>
      <c r="F93" s="2" t="str">
        <f>COMPLEX(BFU725F_2V_5mA_S_N!I107*COS(BFU725F_2V_5mA_S_N!J107*PI()/180),BFU725F_2V_5mA_S_N!I107*SIN(BFU725F_2V_5mA_S_N!J107*PI()/180))</f>
        <v>-0.0527626801935058-0.35388831512046i</v>
      </c>
      <c r="G93" s="9" t="str">
        <f t="shared" si="39"/>
        <v>-0.544140171882132+0.127727124151779i</v>
      </c>
      <c r="H93" s="9" t="str">
        <f t="shared" si="40"/>
        <v>-0.0527626801935058+0.35388831512046i</v>
      </c>
      <c r="I93" s="9">
        <f t="shared" si="41"/>
        <v>0.55893000000000015</v>
      </c>
      <c r="J93" s="9">
        <f t="shared" si="42"/>
        <v>0.35780000000000023</v>
      </c>
      <c r="K93" s="9" t="str">
        <f t="shared" si="43"/>
        <v>-0.0164908428917987+0.199304074020382i</v>
      </c>
      <c r="L93" s="9" t="str">
        <f t="shared" si="44"/>
        <v>0.163057909787262+0.421697657570259i</v>
      </c>
      <c r="M93" s="9">
        <f t="shared" si="66"/>
        <v>0.45212475750000058</v>
      </c>
      <c r="N93" s="11" t="str">
        <f t="shared" si="45"/>
        <v>-0.179548752679061-0.222393583549877i</v>
      </c>
      <c r="O93" s="11">
        <f t="shared" si="67"/>
        <v>0.28582627694591473</v>
      </c>
      <c r="P93" s="1">
        <f t="shared" si="46"/>
        <v>0.64127307569276237</v>
      </c>
      <c r="Q93" s="1">
        <f t="shared" si="47"/>
        <v>0.90424951500000117</v>
      </c>
      <c r="R93" s="1">
        <f t="shared" si="48"/>
        <v>0.7091771298243511</v>
      </c>
      <c r="S93" s="1" t="str">
        <f t="shared" si="49"/>
        <v>45.1843313980333+54.2704284914878i</v>
      </c>
      <c r="T93" s="1">
        <f t="shared" si="68"/>
        <v>70.618009123289426</v>
      </c>
      <c r="U93" s="12">
        <f t="shared" si="69"/>
        <v>18.48915469684777</v>
      </c>
      <c r="V93" s="1">
        <f t="shared" si="50"/>
        <v>1.1026852443072372</v>
      </c>
      <c r="W93" s="1" t="e">
        <f t="shared" si="51"/>
        <v>#NUM!</v>
      </c>
      <c r="X93" s="1" t="e">
        <f t="shared" si="52"/>
        <v>#NUM!</v>
      </c>
      <c r="Y93" s="12" t="e">
        <f t="shared" si="70"/>
        <v>#NUM!</v>
      </c>
      <c r="Z93" s="10">
        <f t="shared" si="53"/>
        <v>9.760016546118532</v>
      </c>
      <c r="AA93" s="1" t="str">
        <f t="shared" si="54"/>
        <v>0.126105382000641+0.0980800369535779i</v>
      </c>
      <c r="AB93" s="1" t="str">
        <f t="shared" si="55"/>
        <v>-0.178868062194147-0.451968352074038i</v>
      </c>
      <c r="AC93" s="1" t="str">
        <f t="shared" si="71"/>
        <v>-0.178868062194147+0.451968352074038i</v>
      </c>
      <c r="AD93" s="1">
        <f t="shared" si="56"/>
        <v>4.6324179407237417E-2</v>
      </c>
      <c r="AE93" s="1" t="str">
        <f t="shared" si="57"/>
        <v>-3.86122462357534+9.75664022239378i</v>
      </c>
      <c r="AF93" s="10">
        <f t="shared" si="72"/>
        <v>-3.8612246235753398</v>
      </c>
      <c r="AG93" s="10">
        <f t="shared" si="58"/>
        <v>9.7566402223937807</v>
      </c>
      <c r="AH93" s="10">
        <f t="shared" si="59"/>
        <v>1.9597435362731661</v>
      </c>
      <c r="AI93" s="1" t="str">
        <f t="shared" si="60"/>
        <v>-0.0150809604413977+0.101150579565544i</v>
      </c>
      <c r="AJ93" s="1" t="str">
        <f t="shared" si="61"/>
        <v>-0.529059211440734-0.228877703717323i</v>
      </c>
      <c r="AK93" s="1" t="str">
        <f t="shared" si="73"/>
        <v>-0.529059211440734+0.228877703717323i</v>
      </c>
      <c r="AL93" s="1">
        <f t="shared" si="62"/>
        <v>0.23070608430723738</v>
      </c>
      <c r="AM93" s="1" t="str">
        <f t="shared" si="63"/>
        <v>-2.29321742003203+0.992074848847595i</v>
      </c>
      <c r="AN93" s="10">
        <f t="shared" si="74"/>
        <v>-2.2932174200320299</v>
      </c>
      <c r="AO93" s="10">
        <f t="shared" si="64"/>
        <v>0.992074848847595</v>
      </c>
    </row>
    <row r="94" spans="1:41" ht="18.75" customHeight="1">
      <c r="A94" s="1">
        <f>BFU725F_2V_5mA_S_N!B108*1000000</f>
        <v>5000000000</v>
      </c>
      <c r="B94" s="14">
        <f t="shared" si="65"/>
        <v>5</v>
      </c>
      <c r="C94" s="2" t="str">
        <f>COMPLEX(BFU725F_2V_5mA_S_N!C108*COS(BFU725F_2V_5mA_S_N!D108*PI()/180),BFU725F_2V_5mA_S_N!C108*SIN(BFU725F_2V_5mA_S_N!D108*PI()/180))</f>
        <v>-0.54721873308875-0.107459234394926i</v>
      </c>
      <c r="D94" s="2" t="str">
        <f>COMPLEX(BFU725F_2V_5mA_S_N!E108*COS(BFU725F_2V_5mA_S_N!F108*PI()/180),BFU725F_2V_5mA_S_N!E108*SIN(BFU725F_2V_5mA_S_N!F108*PI()/180))</f>
        <v>2.93306693035803+4.71400279826392i</v>
      </c>
      <c r="E94" s="2" t="str">
        <f>COMPLEX(BFU725F_2V_5mA_S_N!G108*COS(BFU725F_2V_5mA_S_N!H108*PI()/180),BFU725F_2V_5mA_S_N!G108*SIN(BFU725F_2V_5mA_S_N!H108*PI()/180))</f>
        <v>0.0794095228112928+0.0121655490169071i</v>
      </c>
      <c r="F94" s="2" t="str">
        <f>COMPLEX(BFU725F_2V_5mA_S_N!I108*COS(BFU725F_2V_5mA_S_N!J108*PI()/180),BFU725F_2V_5mA_S_N!I108*SIN(BFU725F_2V_5mA_S_N!J108*PI()/180))</f>
        <v>-0.0608039939289821-0.344484993029137i</v>
      </c>
      <c r="G94" s="9" t="str">
        <f t="shared" si="39"/>
        <v>-0.54721873308875+0.107459234394926i</v>
      </c>
      <c r="H94" s="9" t="str">
        <f t="shared" si="40"/>
        <v>-0.0608039939289821+0.344484993029137i</v>
      </c>
      <c r="I94" s="9">
        <f t="shared" si="41"/>
        <v>0.55767000000000022</v>
      </c>
      <c r="J94" s="9">
        <f t="shared" si="42"/>
        <v>0.3498100000000004</v>
      </c>
      <c r="K94" s="9" t="str">
        <f t="shared" si="43"/>
        <v>-0.00374500908689885+0.195042592089253i</v>
      </c>
      <c r="L94" s="9" t="str">
        <f t="shared" si="44"/>
        <v>0.175565013205198+0.410019082252377i</v>
      </c>
      <c r="M94" s="9">
        <f t="shared" si="66"/>
        <v>0.44602547200000009</v>
      </c>
      <c r="N94" s="11" t="str">
        <f t="shared" si="45"/>
        <v>-0.179310022292097-0.214976490163124i</v>
      </c>
      <c r="O94" s="11">
        <f t="shared" si="67"/>
        <v>0.27994102131922016</v>
      </c>
      <c r="P94" s="1">
        <f t="shared" si="46"/>
        <v>0.64500411041724737</v>
      </c>
      <c r="Q94" s="1">
        <f t="shared" si="47"/>
        <v>0.89205094400000018</v>
      </c>
      <c r="R94" s="1">
        <f t="shared" si="48"/>
        <v>0.72305748315787588</v>
      </c>
      <c r="S94" s="1" t="str">
        <f t="shared" si="49"/>
        <v>44.9748363655149+52.4730419528388i</v>
      </c>
      <c r="T94" s="1">
        <f t="shared" si="68"/>
        <v>69.10973909579765</v>
      </c>
      <c r="U94" s="12">
        <f t="shared" si="69"/>
        <v>18.395392534165268</v>
      </c>
      <c r="V94" s="1">
        <f t="shared" si="50"/>
        <v>1.1102618173827521</v>
      </c>
      <c r="W94" s="1" t="e">
        <f t="shared" si="51"/>
        <v>#NUM!</v>
      </c>
      <c r="X94" s="1" t="e">
        <f t="shared" si="52"/>
        <v>#NUM!</v>
      </c>
      <c r="Y94" s="12" t="e">
        <f t="shared" si="70"/>
        <v>#NUM!</v>
      </c>
      <c r="Z94" s="10">
        <f t="shared" si="53"/>
        <v>10.136928565074451</v>
      </c>
      <c r="AA94" s="1" t="str">
        <f t="shared" si="54"/>
        <v>0.121223012274635+0.098370644876085i</v>
      </c>
      <c r="AB94" s="1" t="str">
        <f t="shared" si="55"/>
        <v>-0.182027006203617-0.442855637905222i</v>
      </c>
      <c r="AC94" s="1" t="str">
        <f t="shared" si="71"/>
        <v>-0.182027006203617+0.442855637905222i</v>
      </c>
      <c r="AD94" s="1">
        <f t="shared" si="56"/>
        <v>4.4000060682752209E-2</v>
      </c>
      <c r="AE94" s="1" t="str">
        <f t="shared" si="57"/>
        <v>-4.13697170819973+10.0648869804586i</v>
      </c>
      <c r="AF94" s="10">
        <f t="shared" si="72"/>
        <v>-4.1369717081997299</v>
      </c>
      <c r="AG94" s="10">
        <f t="shared" si="58"/>
        <v>10.064886980458599</v>
      </c>
      <c r="AH94" s="10">
        <f t="shared" si="59"/>
        <v>1.9173265281689134</v>
      </c>
      <c r="AI94" s="1" t="str">
        <f t="shared" si="60"/>
        <v>-0.0170215321607669+0.096435480777721i</v>
      </c>
      <c r="AJ94" s="1" t="str">
        <f t="shared" si="61"/>
        <v>-0.530197200927983-0.203894715172647i</v>
      </c>
      <c r="AK94" s="1" t="str">
        <f t="shared" si="73"/>
        <v>-0.530197200927983+0.203894715172647i</v>
      </c>
      <c r="AL94" s="1">
        <f t="shared" si="62"/>
        <v>0.2326288534827522</v>
      </c>
      <c r="AM94" s="1" t="str">
        <f t="shared" si="63"/>
        <v>-2.27915494140237+0.876480763757727i</v>
      </c>
      <c r="AN94" s="10">
        <f t="shared" si="74"/>
        <v>-2.27915494140237</v>
      </c>
      <c r="AO94" s="10">
        <f t="shared" si="64"/>
        <v>0.87648076375772699</v>
      </c>
    </row>
    <row r="95" spans="1:41" ht="18.75" customHeight="1">
      <c r="A95" s="1">
        <f>BFU725F_2V_5mA_S_N!B109*1000000</f>
        <v>5200000000</v>
      </c>
      <c r="B95" s="14">
        <f t="shared" si="65"/>
        <v>5.2</v>
      </c>
      <c r="C95" s="2" t="str">
        <f>COMPLEX(BFU725F_2V_5mA_S_N!C109*COS(BFU725F_2V_5mA_S_N!D109*PI()/180),BFU725F_2V_5mA_S_N!C109*SIN(BFU725F_2V_5mA_S_N!D109*PI()/180))</f>
        <v>-0.550940845018052-0.0682327472024634i</v>
      </c>
      <c r="D95" s="2" t="str">
        <f>COMPLEX(BFU725F_2V_5mA_S_N!E109*COS(BFU725F_2V_5mA_S_N!F109*PI()/180),BFU725F_2V_5mA_S_N!E109*SIN(BFU725F_2V_5mA_S_N!F109*PI()/180))</f>
        <v>3.06368036164649+4.39495135373096i</v>
      </c>
      <c r="E95" s="2" t="str">
        <f>COMPLEX(BFU725F_2V_5mA_S_N!G109*COS(BFU725F_2V_5mA_S_N!H109*PI()/180),BFU725F_2V_5mA_S_N!G109*SIN(BFU725F_2V_5mA_S_N!H109*PI()/180))</f>
        <v>0.0795642837840045+0.0109555452141098i</v>
      </c>
      <c r="F95" s="2" t="str">
        <f>COMPLEX(BFU725F_2V_5mA_S_N!I109*COS(BFU725F_2V_5mA_S_N!J109*PI()/180),BFU725F_2V_5mA_S_N!I109*SIN(BFU725F_2V_5mA_S_N!J109*PI()/180))</f>
        <v>-0.0762921054661082-0.327069926993523i</v>
      </c>
      <c r="G95" s="9" t="str">
        <f t="shared" si="39"/>
        <v>-0.550940845018052+0.0682327472024634i</v>
      </c>
      <c r="H95" s="9" t="str">
        <f t="shared" si="40"/>
        <v>-0.0762921054661082+0.327069926993523i</v>
      </c>
      <c r="I95" s="9">
        <f t="shared" si="41"/>
        <v>0.55515000000000037</v>
      </c>
      <c r="J95" s="9">
        <f t="shared" si="42"/>
        <v>0.33585000000000031</v>
      </c>
      <c r="K95" s="9" t="str">
        <f t="shared" si="43"/>
        <v>0.0197155574076268+0.185401801903617i</v>
      </c>
      <c r="L95" s="9" t="str">
        <f t="shared" si="44"/>
        <v>0.19561044544791+0.383245445448743i</v>
      </c>
      <c r="M95" s="9">
        <f t="shared" si="66"/>
        <v>0.43027958099999963</v>
      </c>
      <c r="N95" s="11" t="str">
        <f t="shared" si="45"/>
        <v>-0.175894888040283-0.197843643545126i</v>
      </c>
      <c r="O95" s="11">
        <f t="shared" si="67"/>
        <v>0.26472838708743451</v>
      </c>
      <c r="P95" s="1">
        <f t="shared" si="46"/>
        <v>0.64909437392991398</v>
      </c>
      <c r="Q95" s="1">
        <f t="shared" si="47"/>
        <v>0.86055916199999927</v>
      </c>
      <c r="R95" s="1">
        <f t="shared" si="48"/>
        <v>0.75427048202168179</v>
      </c>
      <c r="S95" s="1" t="str">
        <f t="shared" si="49"/>
        <v>45.2536480983974+49.0065740611799i</v>
      </c>
      <c r="T95" s="1">
        <f t="shared" si="68"/>
        <v>66.704849654485358</v>
      </c>
      <c r="U95" s="12">
        <f t="shared" si="69"/>
        <v>18.241574096529408</v>
      </c>
      <c r="V95" s="1">
        <f t="shared" si="50"/>
        <v>1.1253151810700857</v>
      </c>
      <c r="W95" s="1" t="e">
        <f t="shared" si="51"/>
        <v>#NUM!</v>
      </c>
      <c r="X95" s="1" t="e">
        <f t="shared" si="52"/>
        <v>#NUM!</v>
      </c>
      <c r="Y95" s="12" t="e">
        <f t="shared" si="70"/>
        <v>#NUM!</v>
      </c>
      <c r="Z95" s="10">
        <f t="shared" si="53"/>
        <v>10.073477962471889</v>
      </c>
      <c r="AA95" s="1" t="str">
        <f t="shared" si="54"/>
        <v>0.110407093566898+0.0969983527263438i</v>
      </c>
      <c r="AB95" s="1" t="str">
        <f t="shared" si="55"/>
        <v>-0.186699199033006-0.424068279719867i</v>
      </c>
      <c r="AC95" s="1" t="str">
        <f t="shared" si="71"/>
        <v>-0.186699199033006+0.424068279719867i</v>
      </c>
      <c r="AD95" s="1">
        <f t="shared" si="56"/>
        <v>4.2714103570085649E-2</v>
      </c>
      <c r="AE95" s="1" t="str">
        <f t="shared" si="57"/>
        <v>-4.37090289690075+9.92806226224676i</v>
      </c>
      <c r="AF95" s="10">
        <f t="shared" si="72"/>
        <v>-4.3709028969007502</v>
      </c>
      <c r="AG95" s="10">
        <f t="shared" si="58"/>
        <v>9.92806226224676</v>
      </c>
      <c r="AH95" s="10">
        <f t="shared" si="59"/>
        <v>1.8070591395782938</v>
      </c>
      <c r="AI95" s="1" t="str">
        <f t="shared" si="60"/>
        <v>-0.0201966860275473+0.0865846942378003i</v>
      </c>
      <c r="AJ95" s="1" t="str">
        <f t="shared" si="61"/>
        <v>-0.530744158990505-0.154817441440264i</v>
      </c>
      <c r="AK95" s="1" t="str">
        <f t="shared" si="73"/>
        <v>-0.530744158990505+0.154817441440264i</v>
      </c>
      <c r="AL95" s="1">
        <f t="shared" si="62"/>
        <v>0.23811040357008587</v>
      </c>
      <c r="AM95" s="1" t="str">
        <f t="shared" si="63"/>
        <v>-2.22898349266913+0.650191840083521i</v>
      </c>
      <c r="AN95" s="10">
        <f t="shared" si="74"/>
        <v>-2.2289834926691299</v>
      </c>
      <c r="AO95" s="10">
        <f t="shared" si="64"/>
        <v>0.65019184008352104</v>
      </c>
    </row>
    <row r="96" spans="1:41" ht="18.75" customHeight="1">
      <c r="A96" s="1">
        <f>BFU725F_2V_5mA_S_N!B110*1000000</f>
        <v>5400000000</v>
      </c>
      <c r="B96" s="14">
        <f t="shared" si="65"/>
        <v>5.4</v>
      </c>
      <c r="C96" s="2" t="str">
        <f>COMPLEX(BFU725F_2V_5mA_S_N!C110*COS(BFU725F_2V_5mA_S_N!D110*PI()/180),BFU725F_2V_5mA_S_N!C110*SIN(BFU725F_2V_5mA_S_N!D110*PI()/180))</f>
        <v>-0.552377049717102-0.0286588441119046i</v>
      </c>
      <c r="D96" s="2" t="str">
        <f>COMPLEX(BFU725F_2V_5mA_S_N!E110*COS(BFU725F_2V_5mA_S_N!F110*PI()/180),BFU725F_2V_5mA_S_N!E110*SIN(BFU725F_2V_5mA_S_N!F110*PI()/180))</f>
        <v>3.18501323810337+4.09575209614868i</v>
      </c>
      <c r="E96" s="2" t="str">
        <f>COMPLEX(BFU725F_2V_5mA_S_N!G110*COS(BFU725F_2V_5mA_S_N!H110*PI()/180),BFU725F_2V_5mA_S_N!G110*SIN(BFU725F_2V_5mA_S_N!H110*PI()/180))</f>
        <v>0.0799727753690226+0.00942294411401552i</v>
      </c>
      <c r="F96" s="2" t="str">
        <f>COMPLEX(BFU725F_2V_5mA_S_N!I110*COS(BFU725F_2V_5mA_S_N!J110*PI()/180),BFU725F_2V_5mA_S_N!I110*SIN(BFU725F_2V_5mA_S_N!J110*PI()/180))</f>
        <v>-0.0890612492608202-0.30957362739759i</v>
      </c>
      <c r="G96" s="9" t="str">
        <f t="shared" si="39"/>
        <v>-0.552377049717102+0.0286588441119046i</v>
      </c>
      <c r="H96" s="9" t="str">
        <f t="shared" si="40"/>
        <v>-0.0890612492608202+0.30957362739759i</v>
      </c>
      <c r="I96" s="9">
        <f t="shared" si="41"/>
        <v>0.55312000000000017</v>
      </c>
      <c r="J96" s="9">
        <f t="shared" si="42"/>
        <v>0.32212999999999969</v>
      </c>
      <c r="K96" s="9" t="str">
        <f t="shared" si="43"/>
        <v>0.0403233677820669+0.173553759431079i</v>
      </c>
      <c r="L96" s="9" t="str">
        <f t="shared" si="44"/>
        <v>0.216120305131333+0.35756086409755i</v>
      </c>
      <c r="M96" s="9">
        <f t="shared" si="66"/>
        <v>0.41780109840000079</v>
      </c>
      <c r="N96" s="11" t="str">
        <f t="shared" si="45"/>
        <v>-0.175796937349266-0.184007104666471i</v>
      </c>
      <c r="O96" s="11">
        <f t="shared" si="67"/>
        <v>0.25448610521818149</v>
      </c>
      <c r="P96" s="1">
        <f t="shared" si="46"/>
        <v>0.65505370644911931</v>
      </c>
      <c r="Q96" s="1">
        <f t="shared" si="47"/>
        <v>0.83560219680000158</v>
      </c>
      <c r="R96" s="1">
        <f t="shared" si="48"/>
        <v>0.78393009132538705</v>
      </c>
      <c r="S96" s="1" t="str">
        <f t="shared" si="49"/>
        <v>45.2326710862424+45.8847044815299i</v>
      </c>
      <c r="T96" s="1">
        <f t="shared" si="68"/>
        <v>64.431363783125988</v>
      </c>
      <c r="U96" s="12">
        <f t="shared" si="69"/>
        <v>18.090973239153019</v>
      </c>
      <c r="V96" s="1">
        <f t="shared" si="50"/>
        <v>1.137410819750881</v>
      </c>
      <c r="W96" s="1" t="e">
        <f t="shared" si="51"/>
        <v>#NUM!</v>
      </c>
      <c r="X96" s="1" t="e">
        <f t="shared" si="52"/>
        <v>#NUM!</v>
      </c>
      <c r="Y96" s="12" t="e">
        <f t="shared" si="70"/>
        <v>#NUM!</v>
      </c>
      <c r="Z96" s="10">
        <f t="shared" si="53"/>
        <v>10.71159647732026</v>
      </c>
      <c r="AA96" s="1" t="str">
        <f t="shared" si="54"/>
        <v>0.102379624530409+0.0966031645798084i</v>
      </c>
      <c r="AB96" s="1" t="str">
        <f t="shared" si="55"/>
        <v>-0.191440873791229-0.406176791977398i</v>
      </c>
      <c r="AC96" s="1" t="str">
        <f t="shared" si="71"/>
        <v>-0.191440873791229+0.406176791977398i</v>
      </c>
      <c r="AD96" s="1">
        <f t="shared" si="56"/>
        <v>3.9004559150880455E-2</v>
      </c>
      <c r="AE96" s="1" t="str">
        <f t="shared" si="57"/>
        <v>-4.90816658254443+10.4135721777086i</v>
      </c>
      <c r="AF96" s="10">
        <f t="shared" si="72"/>
        <v>-4.9081665825444301</v>
      </c>
      <c r="AG96" s="10">
        <f t="shared" si="58"/>
        <v>10.4135721777086</v>
      </c>
      <c r="AH96" s="10">
        <f t="shared" si="59"/>
        <v>1.7323310339102442</v>
      </c>
      <c r="AI96" s="1" t="str">
        <f t="shared" si="60"/>
        <v>-0.0226648504502518+0.0787821867146772i</v>
      </c>
      <c r="AJ96" s="1" t="str">
        <f t="shared" si="61"/>
        <v>-0.52971219926685-0.107441030826582i</v>
      </c>
      <c r="AK96" s="1" t="str">
        <f t="shared" si="73"/>
        <v>-0.52971219926685+0.107441030826582i</v>
      </c>
      <c r="AL96" s="1">
        <f t="shared" si="62"/>
        <v>0.24117855665088084</v>
      </c>
      <c r="AM96" s="1" t="str">
        <f t="shared" si="63"/>
        <v>-2.19634865811739+0.445483347767558i</v>
      </c>
      <c r="AN96" s="10">
        <f t="shared" si="74"/>
        <v>-2.1963486581173899</v>
      </c>
      <c r="AO96" s="10">
        <f t="shared" si="64"/>
        <v>0.44548334776755799</v>
      </c>
    </row>
    <row r="97" spans="1:41" ht="18.75" customHeight="1">
      <c r="A97" s="1">
        <f>BFU725F_2V_5mA_S_N!B111*1000000</f>
        <v>5600000000</v>
      </c>
      <c r="B97" s="14">
        <f t="shared" si="65"/>
        <v>5.6</v>
      </c>
      <c r="C97" s="2" t="str">
        <f>COMPLEX(BFU725F_2V_5mA_S_N!C111*COS(BFU725F_2V_5mA_S_N!D111*PI()/180),BFU725F_2V_5mA_S_N!C111*SIN(BFU725F_2V_5mA_S_N!D111*PI()/180))</f>
        <v>-0.551366431013106+0.00837279235798832i</v>
      </c>
      <c r="D97" s="2" t="str">
        <f>COMPLEX(BFU725F_2V_5mA_S_N!E111*COS(BFU725F_2V_5mA_S_N!F111*PI()/180),BFU725F_2V_5mA_S_N!E111*SIN(BFU725F_2V_5mA_S_N!F111*PI()/180))</f>
        <v>3.26878466585105+3.79897140003674i</v>
      </c>
      <c r="E97" s="2" t="str">
        <f>COMPLEX(BFU725F_2V_5mA_S_N!G111*COS(BFU725F_2V_5mA_S_N!H111*PI()/180),BFU725F_2V_5mA_S_N!G111*SIN(BFU725F_2V_5mA_S_N!H111*PI()/180))</f>
        <v>0.0800795449948352+0.00827541596659409i</v>
      </c>
      <c r="F97" s="2" t="str">
        <f>COMPLEX(BFU725F_2V_5mA_S_N!I111*COS(BFU725F_2V_5mA_S_N!J111*PI()/180),BFU725F_2V_5mA_S_N!I111*SIN(BFU725F_2V_5mA_S_N!J111*PI()/180))</f>
        <v>-0.10160992784282-0.291783967112275i</v>
      </c>
      <c r="G97" s="9" t="str">
        <f t="shared" si="39"/>
        <v>-0.551366431013106-0.00837279235798832i</v>
      </c>
      <c r="H97" s="9" t="str">
        <f t="shared" si="40"/>
        <v>-0.10160992784282+0.291783967112275i</v>
      </c>
      <c r="I97" s="9">
        <f t="shared" si="41"/>
        <v>0.5514300000000002</v>
      </c>
      <c r="J97" s="9">
        <f t="shared" si="42"/>
        <v>0.30897000000000047</v>
      </c>
      <c r="K97" s="9" t="str">
        <f t="shared" si="43"/>
        <v>0.0584673498402161+0.160029125746202i</v>
      </c>
      <c r="L97" s="9" t="str">
        <f t="shared" si="44"/>
        <v>0.230324720146948+0.331270453978476i</v>
      </c>
      <c r="M97" s="9">
        <f t="shared" si="66"/>
        <v>0.40347192020000039</v>
      </c>
      <c r="N97" s="11" t="str">
        <f t="shared" si="45"/>
        <v>-0.171857370306732-0.171241328232274i</v>
      </c>
      <c r="O97" s="11">
        <f t="shared" si="67"/>
        <v>0.24260780742486138</v>
      </c>
      <c r="P97" s="1">
        <f t="shared" si="46"/>
        <v>0.65932104242349809</v>
      </c>
      <c r="Q97" s="1">
        <f t="shared" si="47"/>
        <v>0.80694384040000078</v>
      </c>
      <c r="R97" s="1">
        <f t="shared" si="48"/>
        <v>0.81705939052298071</v>
      </c>
      <c r="S97" s="1" t="str">
        <f t="shared" si="49"/>
        <v>45.2385564189431+42.7650223057914i</v>
      </c>
      <c r="T97" s="1">
        <f t="shared" si="68"/>
        <v>62.252502919037184</v>
      </c>
      <c r="U97" s="12">
        <f t="shared" si="69"/>
        <v>17.941568173271992</v>
      </c>
      <c r="V97" s="1">
        <f t="shared" si="50"/>
        <v>1.1497540357765013</v>
      </c>
      <c r="W97" s="1" t="e">
        <f t="shared" si="51"/>
        <v>#NUM!</v>
      </c>
      <c r="X97" s="1" t="e">
        <f t="shared" si="52"/>
        <v>#NUM!</v>
      </c>
      <c r="Y97" s="12" t="e">
        <f t="shared" si="70"/>
        <v>#NUM!</v>
      </c>
      <c r="Z97" s="10">
        <f t="shared" si="53"/>
        <v>11.022644594467472</v>
      </c>
      <c r="AA97" s="1" t="str">
        <f t="shared" si="54"/>
        <v>0.0933226168249256+0.0958556460661409i</v>
      </c>
      <c r="AB97" s="1" t="str">
        <f t="shared" si="55"/>
        <v>-0.194932544667746-0.387639613178416i</v>
      </c>
      <c r="AC97" s="1" t="str">
        <f t="shared" si="71"/>
        <v>-0.194932544667746+0.387639613178416i</v>
      </c>
      <c r="AD97" s="1">
        <f t="shared" si="56"/>
        <v>3.6603912676501656E-2</v>
      </c>
      <c r="AE97" s="1" t="str">
        <f t="shared" si="57"/>
        <v>-5.32545649943279+10.5901141390075i</v>
      </c>
      <c r="AF97" s="10">
        <f t="shared" si="72"/>
        <v>-5.3254564994327902</v>
      </c>
      <c r="AG97" s="10">
        <f t="shared" si="58"/>
        <v>10.5901141390075</v>
      </c>
      <c r="AH97" s="10">
        <f t="shared" si="59"/>
        <v>1.645370216394026</v>
      </c>
      <c r="AI97" s="1" t="str">
        <f t="shared" si="60"/>
        <v>-0.0246513618065449+0.0707890685028369i</v>
      </c>
      <c r="AJ97" s="1" t="str">
        <f t="shared" si="61"/>
        <v>-0.526715069206561-0.0624162761448486i</v>
      </c>
      <c r="AK97" s="1" t="str">
        <f t="shared" si="73"/>
        <v>-0.526715069206561+0.0624162761448486i</v>
      </c>
      <c r="AL97" s="1">
        <f t="shared" si="62"/>
        <v>0.24521649667650158</v>
      </c>
      <c r="AM97" s="1" t="str">
        <f t="shared" si="63"/>
        <v>-2.14795935977106+0.254535388078684i</v>
      </c>
      <c r="AN97" s="10">
        <f t="shared" si="74"/>
        <v>-2.1479593597710598</v>
      </c>
      <c r="AO97" s="10">
        <f t="shared" si="64"/>
        <v>0.25453538807868398</v>
      </c>
    </row>
    <row r="98" spans="1:41" ht="18.75" customHeight="1">
      <c r="A98" s="1">
        <f>BFU725F_2V_5mA_S_N!B112*1000000</f>
        <v>5800000000</v>
      </c>
      <c r="B98" s="14">
        <f t="shared" si="65"/>
        <v>5.8</v>
      </c>
      <c r="C98" s="2" t="str">
        <f>COMPLEX(BFU725F_2V_5mA_S_N!C112*COS(BFU725F_2V_5mA_S_N!D112*PI()/180),BFU725F_2V_5mA_S_N!C112*SIN(BFU725F_2V_5mA_S_N!D112*PI()/180))</f>
        <v>-0.548849496072467+0.0438701568380956i</v>
      </c>
      <c r="D98" s="2" t="str">
        <f>COMPLEX(BFU725F_2V_5mA_S_N!E112*COS(BFU725F_2V_5mA_S_N!F112*PI()/180),BFU725F_2V_5mA_S_N!E112*SIN(BFU725F_2V_5mA_S_N!F112*PI()/180))</f>
        <v>3.35208231859075+3.51634465594475i</v>
      </c>
      <c r="E98" s="2" t="str">
        <f>COMPLEX(BFU725F_2V_5mA_S_N!G112*COS(BFU725F_2V_5mA_S_N!H112*PI()/180),BFU725F_2V_5mA_S_N!G112*SIN(BFU725F_2V_5mA_S_N!H112*PI()/180))</f>
        <v>0.0803477872174843+0.00726980503547843i</v>
      </c>
      <c r="F98" s="2" t="str">
        <f>COMPLEX(BFU725F_2V_5mA_S_N!I112*COS(BFU725F_2V_5mA_S_N!J112*PI()/180),BFU725F_2V_5mA_S_N!I112*SIN(BFU725F_2V_5mA_S_N!J112*PI()/180))</f>
        <v>-0.113392802241238-0.275247903715686i</v>
      </c>
      <c r="G98" s="9" t="str">
        <f t="shared" si="39"/>
        <v>-0.548849496072467-0.0438701568380956i</v>
      </c>
      <c r="H98" s="9" t="str">
        <f t="shared" si="40"/>
        <v>-0.113392802241238+0.275247903715686i</v>
      </c>
      <c r="I98" s="9">
        <f t="shared" si="41"/>
        <v>0.55060000000000009</v>
      </c>
      <c r="J98" s="9">
        <f t="shared" si="42"/>
        <v>0.29769000000000012</v>
      </c>
      <c r="K98" s="9" t="str">
        <f t="shared" si="43"/>
        <v>0.0743107510737126+0.146095113230723i</v>
      </c>
      <c r="L98" s="9" t="str">
        <f t="shared" si="44"/>
        <v>0.243769256783356+0.306899497118216i</v>
      </c>
      <c r="M98" s="9">
        <f t="shared" si="66"/>
        <v>0.39193207559999937</v>
      </c>
      <c r="N98" s="11" t="str">
        <f t="shared" si="45"/>
        <v>-0.169458505709643-0.160804383887493i</v>
      </c>
      <c r="O98" s="11">
        <f t="shared" si="67"/>
        <v>0.23361129046940629</v>
      </c>
      <c r="P98" s="1">
        <f t="shared" si="46"/>
        <v>0.66279453893478113</v>
      </c>
      <c r="Q98" s="1">
        <f t="shared" si="47"/>
        <v>0.78386415119999875</v>
      </c>
      <c r="R98" s="1">
        <f t="shared" si="48"/>
        <v>0.84554771119475858</v>
      </c>
      <c r="S98" s="1" t="str">
        <f t="shared" si="49"/>
        <v>45.3084792119876+39.6645751673677i</v>
      </c>
      <c r="T98" s="1">
        <f t="shared" si="68"/>
        <v>60.217412861321726</v>
      </c>
      <c r="U98" s="12">
        <f t="shared" si="69"/>
        <v>17.79722092854125</v>
      </c>
      <c r="V98" s="1">
        <f t="shared" si="50"/>
        <v>1.1599667888652188</v>
      </c>
      <c r="W98" s="1" t="e">
        <f t="shared" si="51"/>
        <v>#NUM!</v>
      </c>
      <c r="X98" s="1" t="e">
        <f t="shared" si="52"/>
        <v>#NUM!</v>
      </c>
      <c r="Y98" s="12" t="e">
        <f t="shared" si="70"/>
        <v>#NUM!</v>
      </c>
      <c r="Z98" s="10">
        <f t="shared" si="53"/>
        <v>11.512143108319512</v>
      </c>
      <c r="AA98" s="1" t="str">
        <f t="shared" si="54"/>
        <v>0.0859527019225332+0.0956915762859254i</v>
      </c>
      <c r="AB98" s="1" t="str">
        <f t="shared" si="55"/>
        <v>-0.199345504163771-0.370939480001611i</v>
      </c>
      <c r="AC98" s="1" t="str">
        <f t="shared" si="71"/>
        <v>-0.199345504163771+0.370939480001611i</v>
      </c>
      <c r="AD98" s="1">
        <f t="shared" si="56"/>
        <v>3.4045101065218755E-2</v>
      </c>
      <c r="AE98" s="1" t="str">
        <f t="shared" si="57"/>
        <v>-5.85533594927192+10.8955317621475i</v>
      </c>
      <c r="AF98" s="10">
        <f t="shared" si="72"/>
        <v>-5.8553359492719199</v>
      </c>
      <c r="AG98" s="10">
        <f t="shared" si="58"/>
        <v>10.895531762147501</v>
      </c>
      <c r="AH98" s="10">
        <f t="shared" si="59"/>
        <v>1.576645018521597</v>
      </c>
      <c r="AI98" s="1" t="str">
        <f t="shared" si="60"/>
        <v>-0.0264898388615178+0.0643010179860203i</v>
      </c>
      <c r="AJ98" s="1" t="str">
        <f t="shared" si="61"/>
        <v>-0.522359657210949-0.0204308611479247i</v>
      </c>
      <c r="AK98" s="1" t="str">
        <f t="shared" si="73"/>
        <v>-0.522359657210949+0.0204308611479247i</v>
      </c>
      <c r="AL98" s="1">
        <f t="shared" si="62"/>
        <v>0.24858612496521876</v>
      </c>
      <c r="AM98" s="1" t="str">
        <f t="shared" si="63"/>
        <v>-2.10132265943659+0.0821882603093125i</v>
      </c>
      <c r="AN98" s="10">
        <f t="shared" si="74"/>
        <v>-2.1013226594365899</v>
      </c>
      <c r="AO98" s="10">
        <f t="shared" si="64"/>
        <v>8.2188260309312505E-2</v>
      </c>
    </row>
    <row r="99" spans="1:41" ht="18.75" customHeight="1">
      <c r="A99" s="1">
        <f>BFU725F_2V_5mA_S_N!B113*1000000</f>
        <v>6000000000</v>
      </c>
      <c r="B99" s="14">
        <f t="shared" si="65"/>
        <v>6</v>
      </c>
      <c r="C99" s="2" t="str">
        <f>COMPLEX(BFU725F_2V_5mA_S_N!C113*COS(BFU725F_2V_5mA_S_N!D113*PI()/180),BFU725F_2V_5mA_S_N!C113*SIN(BFU725F_2V_5mA_S_N!D113*PI()/180))</f>
        <v>-0.544909941834616+0.0797851721173539i</v>
      </c>
      <c r="D99" s="2" t="str">
        <f>COMPLEX(BFU725F_2V_5mA_S_N!E113*COS(BFU725F_2V_5mA_S_N!F113*PI()/180),BFU725F_2V_5mA_S_N!E113*SIN(BFU725F_2V_5mA_S_N!F113*PI()/180))</f>
        <v>3.40170597187587+3.24393229443896i</v>
      </c>
      <c r="E99" s="2" t="str">
        <f>COMPLEX(BFU725F_2V_5mA_S_N!G113*COS(BFU725F_2V_5mA_S_N!H113*PI()/180),BFU725F_2V_5mA_S_N!G113*SIN(BFU725F_2V_5mA_S_N!H113*PI()/180))</f>
        <v>0.0803743328833071+0.00619857907615485i</v>
      </c>
      <c r="F99" s="2" t="str">
        <f>COMPLEX(BFU725F_2V_5mA_S_N!I113*COS(BFU725F_2V_5mA_S_N!J113*PI()/180),BFU725F_2V_5mA_S_N!I113*SIN(BFU725F_2V_5mA_S_N!J113*PI()/180))</f>
        <v>-0.124141913437082-0.258063097377715i</v>
      </c>
      <c r="G99" s="9" t="str">
        <f t="shared" si="39"/>
        <v>-0.544909941834616-0.0797851721173539i</v>
      </c>
      <c r="H99" s="9" t="str">
        <f t="shared" si="40"/>
        <v>-0.124141913437082+0.258063097377715i</v>
      </c>
      <c r="I99" s="9">
        <f t="shared" si="41"/>
        <v>0.55072000000000043</v>
      </c>
      <c r="J99" s="9">
        <f t="shared" si="42"/>
        <v>0.28636999999999996</v>
      </c>
      <c r="K99" s="9" t="str">
        <f t="shared" si="43"/>
        <v>0.0882357714716567+0.130716463451196i</v>
      </c>
      <c r="L99" s="9" t="str">
        <f t="shared" si="44"/>
        <v>0.253302077309913+0.281814637544648i</v>
      </c>
      <c r="M99" s="9">
        <f t="shared" si="66"/>
        <v>0.37892140650000028</v>
      </c>
      <c r="N99" s="11" t="str">
        <f t="shared" si="45"/>
        <v>-0.165066305838256-0.151098174093452i</v>
      </c>
      <c r="O99" s="11">
        <f t="shared" si="67"/>
        <v>0.22378012319565782</v>
      </c>
      <c r="P99" s="1">
        <f t="shared" si="46"/>
        <v>0.66477724823746343</v>
      </c>
      <c r="Q99" s="1">
        <f t="shared" si="47"/>
        <v>0.75784281300000056</v>
      </c>
      <c r="R99" s="1">
        <f t="shared" si="48"/>
        <v>0.87719674427718419</v>
      </c>
      <c r="S99" s="1" t="str">
        <f t="shared" si="49"/>
        <v>45.1672873422703+36.8769380206958i</v>
      </c>
      <c r="T99" s="1">
        <f t="shared" si="68"/>
        <v>58.309453810179448</v>
      </c>
      <c r="U99" s="12">
        <f t="shared" si="69"/>
        <v>17.657389733652032</v>
      </c>
      <c r="V99" s="1">
        <f t="shared" si="50"/>
        <v>1.1712071979625367</v>
      </c>
      <c r="W99" s="1" t="e">
        <f t="shared" si="51"/>
        <v>#NUM!</v>
      </c>
      <c r="X99" s="1" t="e">
        <f t="shared" si="52"/>
        <v>#NUM!</v>
      </c>
      <c r="Y99" s="12" t="e">
        <f t="shared" si="70"/>
        <v>#NUM!</v>
      </c>
      <c r="Z99" s="10">
        <f t="shared" si="53"/>
        <v>11.867166838329142</v>
      </c>
      <c r="AA99" s="1" t="str">
        <f t="shared" si="54"/>
        <v>0.077890877286515+0.0955047408786607i</v>
      </c>
      <c r="AB99" s="1" t="str">
        <f t="shared" si="55"/>
        <v>-0.202032790723597-0.353567838256376i</v>
      </c>
      <c r="AC99" s="1" t="str">
        <f t="shared" si="71"/>
        <v>-0.202032790723597+0.353567838256376i</v>
      </c>
      <c r="AD99" s="1">
        <f t="shared" si="56"/>
        <v>3.1930233362536191E-2</v>
      </c>
      <c r="AE99" s="1" t="str">
        <f t="shared" si="57"/>
        <v>-6.32731957921242+11.073136680273i</v>
      </c>
      <c r="AF99" s="10">
        <f t="shared" si="72"/>
        <v>-6.3273195792124204</v>
      </c>
      <c r="AG99" s="10">
        <f t="shared" si="58"/>
        <v>11.073136680273</v>
      </c>
      <c r="AH99" s="10">
        <f t="shared" si="59"/>
        <v>1.4964415382846377</v>
      </c>
      <c r="AI99" s="1" t="str">
        <f t="shared" si="60"/>
        <v>-0.0277804926826949+0.0577493917234381i</v>
      </c>
      <c r="AJ99" s="1" t="str">
        <f t="shared" si="61"/>
        <v>-0.517129449151921+0.0220357803939158i</v>
      </c>
      <c r="AK99" s="1" t="str">
        <f t="shared" si="73"/>
        <v>-0.517129449151921-0.0220357803939158i</v>
      </c>
      <c r="AL99" s="1">
        <f t="shared" si="62"/>
        <v>0.25321497486253669</v>
      </c>
      <c r="AM99" s="1" t="str">
        <f t="shared" si="63"/>
        <v>-2.04225460770105-0.0870240016645082i</v>
      </c>
      <c r="AN99" s="10">
        <f t="shared" si="74"/>
        <v>-2.0422546077010502</v>
      </c>
      <c r="AO99" s="10">
        <f t="shared" si="64"/>
        <v>-8.7024001664508202E-2</v>
      </c>
    </row>
    <row r="100" spans="1:41" ht="18.75" customHeight="1">
      <c r="A100" s="1">
        <f>BFU725F_2V_5mA_S_N!B114*1000000</f>
        <v>6200000000</v>
      </c>
      <c r="B100" s="14">
        <f t="shared" si="65"/>
        <v>6.2</v>
      </c>
      <c r="C100" s="2" t="str">
        <f>COMPLEX(BFU725F_2V_5mA_S_N!C114*COS(BFU725F_2V_5mA_S_N!D114*PI()/180),BFU725F_2V_5mA_S_N!C114*SIN(BFU725F_2V_5mA_S_N!D114*PI()/180))</f>
        <v>-0.539091808514186+0.112131257430316i</v>
      </c>
      <c r="D100" s="2" t="str">
        <f>COMPLEX(BFU725F_2V_5mA_S_N!E114*COS(BFU725F_2V_5mA_S_N!F114*PI()/180),BFU725F_2V_5mA_S_N!E114*SIN(BFU725F_2V_5mA_S_N!F114*PI()/180))</f>
        <v>3.44572499460395+2.98688655150503i</v>
      </c>
      <c r="E100" s="2" t="str">
        <f>COMPLEX(BFU725F_2V_5mA_S_N!G114*COS(BFU725F_2V_5mA_S_N!H114*PI()/180),BFU725F_2V_5mA_S_N!G114*SIN(BFU725F_2V_5mA_S_N!H114*PI()/180))</f>
        <v>0.0804339033333596+0.00518733029214152i</v>
      </c>
      <c r="F100" s="2" t="str">
        <f>COMPLEX(BFU725F_2V_5mA_S_N!I114*COS(BFU725F_2V_5mA_S_N!J114*PI()/180),BFU725F_2V_5mA_S_N!I114*SIN(BFU725F_2V_5mA_S_N!J114*PI()/180))</f>
        <v>-0.134972381374605-0.240321353953551i</v>
      </c>
      <c r="G100" s="9" t="str">
        <f t="shared" si="39"/>
        <v>-0.539091808514186-0.112131257430316i</v>
      </c>
      <c r="H100" s="9" t="str">
        <f t="shared" si="40"/>
        <v>-0.134972381374605+0.240321353953551i</v>
      </c>
      <c r="I100" s="9">
        <f t="shared" si="41"/>
        <v>0.55062999999999962</v>
      </c>
      <c r="J100" s="9">
        <f t="shared" si="42"/>
        <v>0.2756299999999996</v>
      </c>
      <c r="K100" s="9" t="str">
        <f t="shared" si="43"/>
        <v>0.09971004078087+0.114420650485499i</v>
      </c>
      <c r="L100" s="9" t="str">
        <f t="shared" si="44"/>
        <v>0.261659144041503+0.258121057794366i</v>
      </c>
      <c r="M100" s="9">
        <f t="shared" si="66"/>
        <v>0.36754862010000044</v>
      </c>
      <c r="N100" s="11" t="str">
        <f t="shared" si="45"/>
        <v>-0.161949103260633-0.143700407308867i</v>
      </c>
      <c r="O100" s="11">
        <f t="shared" si="67"/>
        <v>0.21651170662958952</v>
      </c>
      <c r="P100" s="1">
        <f t="shared" si="46"/>
        <v>0.66771202530765805</v>
      </c>
      <c r="Q100" s="1">
        <f t="shared" si="47"/>
        <v>0.73509724020000089</v>
      </c>
      <c r="R100" s="1">
        <f t="shared" si="48"/>
        <v>0.90833156321739272</v>
      </c>
      <c r="S100" s="1" t="str">
        <f t="shared" si="49"/>
        <v>45.0467364244236+34.2295243297812i</v>
      </c>
      <c r="T100" s="1">
        <f t="shared" si="68"/>
        <v>56.576221138695495</v>
      </c>
      <c r="U100" s="12">
        <f t="shared" si="69"/>
        <v>17.526339365211314</v>
      </c>
      <c r="V100" s="1">
        <f t="shared" si="50"/>
        <v>1.1803441808923423</v>
      </c>
      <c r="W100" s="1" t="e">
        <f t="shared" si="51"/>
        <v>#NUM!</v>
      </c>
      <c r="X100" s="1" t="e">
        <f t="shared" si="52"/>
        <v>#NUM!</v>
      </c>
      <c r="Y100" s="12" t="e">
        <f t="shared" si="70"/>
        <v>#NUM!</v>
      </c>
      <c r="Z100" s="10">
        <f t="shared" si="53"/>
        <v>12.632890661734875</v>
      </c>
      <c r="AA100" s="1" t="str">
        <f t="shared" si="54"/>
        <v>0.0711921275992335+0.0956272690486891i</v>
      </c>
      <c r="AB100" s="1" t="str">
        <f t="shared" si="55"/>
        <v>-0.206164508973838-0.33594862300224i</v>
      </c>
      <c r="AC100" s="1" t="str">
        <f t="shared" si="71"/>
        <v>-0.206164508973838+0.33594862300224i</v>
      </c>
      <c r="AD100" s="1">
        <f t="shared" si="56"/>
        <v>2.9094577792342341E-2</v>
      </c>
      <c r="AE100" s="1" t="str">
        <f t="shared" si="57"/>
        <v>-7.0860113676611+11.5467777329514i</v>
      </c>
      <c r="AF100" s="10">
        <f t="shared" si="72"/>
        <v>-7.0860113676610998</v>
      </c>
      <c r="AG100" s="10">
        <f t="shared" si="58"/>
        <v>11.5467777329514</v>
      </c>
      <c r="AH100" s="10">
        <f t="shared" si="59"/>
        <v>1.4339663093540893</v>
      </c>
      <c r="AI100" s="1" t="str">
        <f t="shared" si="60"/>
        <v>-0.0292231006392755+0.052032386484017i</v>
      </c>
      <c r="AJ100" s="1" t="str">
        <f t="shared" si="61"/>
        <v>-0.509868707874911+0.060098870946299i</v>
      </c>
      <c r="AK100" s="1" t="str">
        <f t="shared" si="73"/>
        <v>-0.509868707874911-0.060098870946299i</v>
      </c>
      <c r="AL100" s="1">
        <f t="shared" si="62"/>
        <v>0.25631607779234211</v>
      </c>
      <c r="AM100" s="1" t="str">
        <f t="shared" si="63"/>
        <v>-1.989218593958-0.234471717357461i</v>
      </c>
      <c r="AN100" s="10">
        <f t="shared" si="74"/>
        <v>-1.989218593958</v>
      </c>
      <c r="AO100" s="10">
        <f t="shared" si="64"/>
        <v>-0.234471717357461</v>
      </c>
    </row>
    <row r="101" spans="1:41" ht="18.75" customHeight="1">
      <c r="A101" s="1">
        <f>BFU725F_2V_5mA_S_N!B115*1000000</f>
        <v>6400000000</v>
      </c>
      <c r="B101" s="14">
        <f t="shared" si="65"/>
        <v>6.4</v>
      </c>
      <c r="C101" s="2" t="str">
        <f>COMPLEX(BFU725F_2V_5mA_S_N!C115*COS(BFU725F_2V_5mA_S_N!D115*PI()/180),BFU725F_2V_5mA_S_N!C115*SIN(BFU725F_2V_5mA_S_N!D115*PI()/180))</f>
        <v>-0.532342748981447+0.145732366023736i</v>
      </c>
      <c r="D101" s="2" t="str">
        <f>COMPLEX(BFU725F_2V_5mA_S_N!E115*COS(BFU725F_2V_5mA_S_N!F115*PI()/180),BFU725F_2V_5mA_S_N!E115*SIN(BFU725F_2V_5mA_S_N!F115*PI()/180))</f>
        <v>3.47446447464741+2.72726705960621i</v>
      </c>
      <c r="E101" s="2" t="str">
        <f>COMPLEX(BFU725F_2V_5mA_S_N!G115*COS(BFU725F_2V_5mA_S_N!H115*PI()/180),BFU725F_2V_5mA_S_N!G115*SIN(BFU725F_2V_5mA_S_N!H115*PI()/180))</f>
        <v>0.080532257946018+0.00431918211193029i</v>
      </c>
      <c r="F101" s="2" t="str">
        <f>COMPLEX(BFU725F_2V_5mA_S_N!I115*COS(BFU725F_2V_5mA_S_N!J115*PI()/180),BFU725F_2V_5mA_S_N!I115*SIN(BFU725F_2V_5mA_S_N!J115*PI()/180))</f>
        <v>-0.144793469049622-0.223388933075424i</v>
      </c>
      <c r="G101" s="9" t="str">
        <f t="shared" si="39"/>
        <v>-0.532342748981447-0.145732366023736i</v>
      </c>
      <c r="H101" s="9" t="str">
        <f t="shared" si="40"/>
        <v>-0.144793469049622+0.223388933075424i</v>
      </c>
      <c r="I101" s="9">
        <f t="shared" si="41"/>
        <v>0.55193000000000003</v>
      </c>
      <c r="J101" s="9">
        <f t="shared" si="42"/>
        <v>0.26621000000000017</v>
      </c>
      <c r="K101" s="9" t="str">
        <f t="shared" si="43"/>
        <v>0.109634751109035+0.0978183838960177i</v>
      </c>
      <c r="L101" s="9" t="str">
        <f t="shared" si="44"/>
        <v>0.268026906198273+0.23463981913932i</v>
      </c>
      <c r="M101" s="9">
        <f t="shared" si="66"/>
        <v>0.35622221600000004</v>
      </c>
      <c r="N101" s="11" t="str">
        <f t="shared" si="45"/>
        <v>-0.158392155089238-0.136821435243302i</v>
      </c>
      <c r="O101" s="11">
        <f t="shared" si="67"/>
        <v>0.20930403707489806</v>
      </c>
      <c r="P101" s="1">
        <f t="shared" si="46"/>
        <v>0.66831369093585014</v>
      </c>
      <c r="Q101" s="1">
        <f t="shared" si="47"/>
        <v>0.71244443200000007</v>
      </c>
      <c r="R101" s="1">
        <f t="shared" si="48"/>
        <v>0.93805728688163859</v>
      </c>
      <c r="S101" s="1" t="str">
        <f t="shared" si="49"/>
        <v>44.8311121751935+31.4610987753443i</v>
      </c>
      <c r="T101" s="1">
        <f t="shared" si="68"/>
        <v>54.768872135700896</v>
      </c>
      <c r="U101" s="12">
        <f t="shared" si="69"/>
        <v>17.385337975239118</v>
      </c>
      <c r="V101" s="1">
        <f t="shared" si="50"/>
        <v>1.1899507808641496</v>
      </c>
      <c r="W101" s="1" t="e">
        <f t="shared" si="51"/>
        <v>#NUM!</v>
      </c>
      <c r="X101" s="1" t="e">
        <f t="shared" si="52"/>
        <v>#NUM!</v>
      </c>
      <c r="Y101" s="12" t="e">
        <f t="shared" si="70"/>
        <v>#NUM!</v>
      </c>
      <c r="Z101" s="10">
        <f t="shared" si="53"/>
        <v>13.164364013839698</v>
      </c>
      <c r="AA101" s="1" t="str">
        <f t="shared" si="54"/>
        <v>0.0643796037765309+0.0959187624777596i</v>
      </c>
      <c r="AB101" s="1" t="str">
        <f t="shared" si="55"/>
        <v>-0.209173072826153-0.319307695553184i</v>
      </c>
      <c r="AC101" s="1" t="str">
        <f t="shared" si="71"/>
        <v>-0.209173072826153+0.319307695553184i</v>
      </c>
      <c r="AD101" s="1">
        <f t="shared" si="56"/>
        <v>2.7059584164149789E-2</v>
      </c>
      <c r="AE101" s="1" t="str">
        <f t="shared" si="57"/>
        <v>-7.7300919170546+11.8001700845138i</v>
      </c>
      <c r="AF101" s="10">
        <f t="shared" si="72"/>
        <v>-7.7300919170546001</v>
      </c>
      <c r="AG101" s="10">
        <f t="shared" si="58"/>
        <v>11.8001700845138</v>
      </c>
      <c r="AH101" s="10">
        <f t="shared" si="59"/>
        <v>1.365785611789851</v>
      </c>
      <c r="AI101" s="1" t="str">
        <f t="shared" si="60"/>
        <v>-0.0303058576141652+0.0467562055305405i</v>
      </c>
      <c r="AJ101" s="1" t="str">
        <f t="shared" si="61"/>
        <v>-0.502036891367282+0.0989761604931955i</v>
      </c>
      <c r="AK101" s="1" t="str">
        <f t="shared" si="73"/>
        <v>-0.502036891367282-0.0989761604931955i</v>
      </c>
      <c r="AL101" s="1">
        <f t="shared" si="62"/>
        <v>0.26081854496414975</v>
      </c>
      <c r="AM101" s="1" t="str">
        <f t="shared" si="63"/>
        <v>-1.92485120809292-0.379482833579951i</v>
      </c>
      <c r="AN101" s="10">
        <f t="shared" si="74"/>
        <v>-1.9248512080929201</v>
      </c>
      <c r="AO101" s="10">
        <f t="shared" si="64"/>
        <v>-0.379482833579951</v>
      </c>
    </row>
    <row r="102" spans="1:41" ht="18.75" customHeight="1">
      <c r="A102" s="1">
        <f>BFU725F_2V_5mA_S_N!B116*1000000</f>
        <v>6600000000</v>
      </c>
      <c r="B102" s="14">
        <f t="shared" si="65"/>
        <v>6.6</v>
      </c>
      <c r="C102" s="2" t="str">
        <f>COMPLEX(BFU725F_2V_5mA_S_N!C116*COS(BFU725F_2V_5mA_S_N!D116*PI()/180),BFU725F_2V_5mA_S_N!C116*SIN(BFU725F_2V_5mA_S_N!D116*PI()/180))</f>
        <v>-0.524700765731539+0.178214045576482i</v>
      </c>
      <c r="D102" s="2" t="str">
        <f>COMPLEX(BFU725F_2V_5mA_S_N!E116*COS(BFU725F_2V_5mA_S_N!F116*PI()/180),BFU725F_2V_5mA_S_N!E116*SIN(BFU725F_2V_5mA_S_N!F116*PI()/180))</f>
        <v>3.48948918722338+2.48810966443425i</v>
      </c>
      <c r="E102" s="2" t="str">
        <f>COMPLEX(BFU725F_2V_5mA_S_N!G116*COS(BFU725F_2V_5mA_S_N!H116*PI()/180),BFU725F_2V_5mA_S_N!G116*SIN(BFU725F_2V_5mA_S_N!H116*PI()/180))</f>
        <v>0.0806672924794183+0.00356432883443502i</v>
      </c>
      <c r="F102" s="2" t="str">
        <f>COMPLEX(BFU725F_2V_5mA_S_N!I116*COS(BFU725F_2V_5mA_S_N!J116*PI()/180),BFU725F_2V_5mA_S_N!I116*SIN(BFU725F_2V_5mA_S_N!J116*PI()/180))</f>
        <v>-0.153416072115487-0.205150134576255i</v>
      </c>
      <c r="G102" s="9" t="str">
        <f t="shared" si="39"/>
        <v>-0.524700765731539-0.178214045576482i</v>
      </c>
      <c r="H102" s="9" t="str">
        <f t="shared" si="40"/>
        <v>-0.153416072115487+0.205150134576255i</v>
      </c>
      <c r="I102" s="9">
        <f t="shared" si="41"/>
        <v>0.55413999999999974</v>
      </c>
      <c r="J102" s="9">
        <f t="shared" si="42"/>
        <v>0.25616999999999973</v>
      </c>
      <c r="K102" s="9" t="str">
        <f t="shared" si="43"/>
        <v>0.117058165947915+0.080301533833935i</v>
      </c>
      <c r="L102" s="9" t="str">
        <f t="shared" si="44"/>
        <v>0.272619203849337+0.213146756949254i</v>
      </c>
      <c r="M102" s="9">
        <f t="shared" si="66"/>
        <v>0.34605313220000011</v>
      </c>
      <c r="N102" s="11" t="str">
        <f t="shared" si="45"/>
        <v>-0.155561037901422-0.132845223115319i</v>
      </c>
      <c r="O102" s="11">
        <f t="shared" si="67"/>
        <v>0.2045656125000645</v>
      </c>
      <c r="P102" s="1">
        <f t="shared" si="46"/>
        <v>0.66915288131752693</v>
      </c>
      <c r="Q102" s="1">
        <f t="shared" si="47"/>
        <v>0.69210626440000023</v>
      </c>
      <c r="R102" s="1">
        <f t="shared" si="48"/>
        <v>0.96683546405641618</v>
      </c>
      <c r="S102" s="1" t="str">
        <f t="shared" si="49"/>
        <v>44.5337122303876+28.8763487434684i</v>
      </c>
      <c r="T102" s="1">
        <f t="shared" si="68"/>
        <v>53.076313377752442</v>
      </c>
      <c r="U102" s="12">
        <f t="shared" si="69"/>
        <v>17.249007496237788</v>
      </c>
      <c r="V102" s="1">
        <f t="shared" si="50"/>
        <v>1.1996009808824732</v>
      </c>
      <c r="W102" s="1" t="e">
        <f t="shared" si="51"/>
        <v>#NUM!</v>
      </c>
      <c r="X102" s="1" t="e">
        <f t="shared" si="52"/>
        <v>#NUM!</v>
      </c>
      <c r="Y102" s="12" t="e">
        <f t="shared" si="70"/>
        <v>#NUM!</v>
      </c>
      <c r="Z102" s="10">
        <f t="shared" si="53"/>
        <v>14.554737409535173</v>
      </c>
      <c r="AA102" s="1" t="str">
        <f t="shared" si="54"/>
        <v>0.0579481110579777+0.0974271521908739i</v>
      </c>
      <c r="AB102" s="1" t="str">
        <f t="shared" si="55"/>
        <v>-0.211364183173465-0.302577286767129i</v>
      </c>
      <c r="AC102" s="1" t="str">
        <f t="shared" si="71"/>
        <v>-0.211364183173465+0.302577286767129i</v>
      </c>
      <c r="AD102" s="1">
        <f t="shared" si="56"/>
        <v>2.3775979082473316E-2</v>
      </c>
      <c r="AE102" s="1" t="str">
        <f t="shared" si="57"/>
        <v>-8.88982037039535+12.7261756799818i</v>
      </c>
      <c r="AF102" s="10">
        <f t="shared" si="72"/>
        <v>-8.8898203703953502</v>
      </c>
      <c r="AG102" s="10">
        <f t="shared" si="58"/>
        <v>12.7261756799818</v>
      </c>
      <c r="AH102" s="10">
        <f t="shared" si="59"/>
        <v>1.3047577415540557</v>
      </c>
      <c r="AI102" s="1" t="str">
        <f t="shared" si="60"/>
        <v>-0.0313836527596587+0.0419666629340623i</v>
      </c>
      <c r="AJ102" s="1" t="str">
        <f t="shared" si="61"/>
        <v>-0.49331711297188+0.13624738264242i</v>
      </c>
      <c r="AK102" s="1" t="str">
        <f t="shared" si="73"/>
        <v>-0.49331711297188-0.13624738264242i</v>
      </c>
      <c r="AL102" s="1">
        <f t="shared" si="62"/>
        <v>0.26522404978247316</v>
      </c>
      <c r="AM102" s="1" t="str">
        <f t="shared" si="63"/>
        <v>-1.86000143417039-0.513706742484948i</v>
      </c>
      <c r="AN102" s="10">
        <f t="shared" si="74"/>
        <v>-1.8600014341703901</v>
      </c>
      <c r="AO102" s="10">
        <f t="shared" si="64"/>
        <v>-0.51370674248494796</v>
      </c>
    </row>
    <row r="103" spans="1:41" ht="18.75" customHeight="1">
      <c r="A103" s="1">
        <f>BFU725F_2V_5mA_S_N!B117*1000000</f>
        <v>6800000000</v>
      </c>
      <c r="B103" s="14">
        <f t="shared" si="65"/>
        <v>6.8</v>
      </c>
      <c r="C103" s="2" t="str">
        <f>COMPLEX(BFU725F_2V_5mA_S_N!C117*COS(BFU725F_2V_5mA_S_N!D117*PI()/180),BFU725F_2V_5mA_S_N!C117*SIN(BFU725F_2V_5mA_S_N!D117*PI()/180))</f>
        <v>-0.515911228479855+0.207081266000589i</v>
      </c>
      <c r="D103" s="2" t="str">
        <f>COMPLEX(BFU725F_2V_5mA_S_N!E117*COS(BFU725F_2V_5mA_S_N!F117*PI()/180),BFU725F_2V_5mA_S_N!E117*SIN(BFU725F_2V_5mA_S_N!F117*PI()/180))</f>
        <v>3.50613044719723+2.26387975326353i</v>
      </c>
      <c r="E103" s="2" t="str">
        <f>COMPLEX(BFU725F_2V_5mA_S_N!G117*COS(BFU725F_2V_5mA_S_N!H117*PI()/180),BFU725F_2V_5mA_S_N!G117*SIN(BFU725F_2V_5mA_S_N!H117*PI()/180))</f>
        <v>0.0809970675842549+0.00275771259409766i</v>
      </c>
      <c r="F103" s="2" t="str">
        <f>COMPLEX(BFU725F_2V_5mA_S_N!I117*COS(BFU725F_2V_5mA_S_N!J117*PI()/180),BFU725F_2V_5mA_S_N!I117*SIN(BFU725F_2V_5mA_S_N!J117*PI()/180))</f>
        <v>-0.161655382291674-0.187875383901491i</v>
      </c>
      <c r="G103" s="9" t="str">
        <f t="shared" si="39"/>
        <v>-0.515911228479855-0.207081266000589i</v>
      </c>
      <c r="H103" s="9" t="str">
        <f t="shared" si="40"/>
        <v>-0.161655382291674+0.187875383901491i</v>
      </c>
      <c r="I103" s="9">
        <f t="shared" si="41"/>
        <v>0.55591999999999986</v>
      </c>
      <c r="J103" s="9">
        <f t="shared" si="42"/>
        <v>0.24784999999999979</v>
      </c>
      <c r="K103" s="9" t="str">
        <f t="shared" si="43"/>
        <v>0.122305299217146+0.0634512188889736i</v>
      </c>
      <c r="L103" s="9" t="str">
        <f t="shared" si="44"/>
        <v>0.27774315508375+0.193036521468498i</v>
      </c>
      <c r="M103" s="9">
        <f t="shared" si="66"/>
        <v>0.33823713399999994</v>
      </c>
      <c r="N103" s="11" t="str">
        <f t="shared" si="45"/>
        <v>-0.155437855866604-0.129585302579524i</v>
      </c>
      <c r="O103" s="11">
        <f t="shared" si="67"/>
        <v>0.20236916188252091</v>
      </c>
      <c r="P103" s="1">
        <f t="shared" si="46"/>
        <v>0.6704766087810341</v>
      </c>
      <c r="Q103" s="1">
        <f t="shared" si="47"/>
        <v>0.67647426799999988</v>
      </c>
      <c r="R103" s="1">
        <f t="shared" si="48"/>
        <v>0.99113394329588045</v>
      </c>
      <c r="S103" s="1" t="str">
        <f t="shared" si="49"/>
        <v>44.1875263318398+26.4456889524798i</v>
      </c>
      <c r="T103" s="1">
        <f t="shared" si="68"/>
        <v>51.496717832288574</v>
      </c>
      <c r="U103" s="12">
        <f t="shared" si="69"/>
        <v>17.117795499586681</v>
      </c>
      <c r="V103" s="1">
        <f t="shared" si="50"/>
        <v>1.206664146218966</v>
      </c>
      <c r="W103" s="1" t="e">
        <f t="shared" si="51"/>
        <v>#NUM!</v>
      </c>
      <c r="X103" s="1" t="e">
        <f t="shared" si="52"/>
        <v>#NUM!</v>
      </c>
      <c r="Y103" s="12" t="e">
        <f t="shared" si="70"/>
        <v>#NUM!</v>
      </c>
      <c r="Z103" s="10">
        <f t="shared" si="53"/>
        <v>16.518433196471289</v>
      </c>
      <c r="AA103" s="1" t="str">
        <f t="shared" si="54"/>
        <v>0.0533574466591771+0.0990427806240094i</v>
      </c>
      <c r="AB103" s="1" t="str">
        <f t="shared" si="55"/>
        <v>-0.215012828950851-0.2869181645255i</v>
      </c>
      <c r="AC103" s="1" t="str">
        <f t="shared" si="71"/>
        <v>-0.215012828950851+0.2869181645255i</v>
      </c>
      <c r="AD103" s="1">
        <f t="shared" si="56"/>
        <v>2.0476344818965944E-2</v>
      </c>
      <c r="AE103" s="1" t="str">
        <f t="shared" si="57"/>
        <v>-10.5005473804924+14.0121768343999i</v>
      </c>
      <c r="AF103" s="10">
        <f t="shared" si="72"/>
        <v>-10.500547380492399</v>
      </c>
      <c r="AG103" s="10">
        <f t="shared" si="58"/>
        <v>14.0121768343999</v>
      </c>
      <c r="AH103" s="10">
        <f t="shared" si="59"/>
        <v>1.2616374323662967</v>
      </c>
      <c r="AI103" s="1" t="str">
        <f t="shared" si="60"/>
        <v>-0.0327140642281646+0.0380201839785016i</v>
      </c>
      <c r="AJ103" s="1" t="str">
        <f t="shared" si="61"/>
        <v>-0.48319716425169+0.169061082022087i</v>
      </c>
      <c r="AK103" s="1" t="str">
        <f t="shared" si="73"/>
        <v>-0.48319716425169-0.169061082022087i</v>
      </c>
      <c r="AL103" s="1">
        <f t="shared" si="62"/>
        <v>0.2680937687189659</v>
      </c>
      <c r="AM103" s="1" t="str">
        <f t="shared" si="63"/>
        <v>-1.80234388348731-0.630604295019286i</v>
      </c>
      <c r="AN103" s="10">
        <f t="shared" si="74"/>
        <v>-1.80234388348731</v>
      </c>
      <c r="AO103" s="10">
        <f t="shared" si="64"/>
        <v>-0.63060429501928605</v>
      </c>
    </row>
    <row r="104" spans="1:41" ht="18.75" customHeight="1">
      <c r="A104" s="1">
        <f>BFU725F_2V_5mA_S_N!B118*1000000</f>
        <v>7000000000</v>
      </c>
      <c r="B104" s="14">
        <f t="shared" si="65"/>
        <v>7</v>
      </c>
      <c r="C104" s="2" t="str">
        <f>COMPLEX(BFU725F_2V_5mA_S_N!C118*COS(BFU725F_2V_5mA_S_N!D118*PI()/180),BFU725F_2V_5mA_S_N!C118*SIN(BFU725F_2V_5mA_S_N!D118*PI()/180))</f>
        <v>-0.506003573812637+0.234879038845189i</v>
      </c>
      <c r="D104" s="2" t="str">
        <f>COMPLEX(BFU725F_2V_5mA_S_N!E118*COS(BFU725F_2V_5mA_S_N!F118*PI()/180),BFU725F_2V_5mA_S_N!E118*SIN(BFU725F_2V_5mA_S_N!F118*PI()/180))</f>
        <v>3.49564572575122+2.04760406329867i</v>
      </c>
      <c r="E104" s="2" t="str">
        <f>COMPLEX(BFU725F_2V_5mA_S_N!G118*COS(BFU725F_2V_5mA_S_N!H118*PI()/180),BFU725F_2V_5mA_S_N!G118*SIN(BFU725F_2V_5mA_S_N!H118*PI()/180))</f>
        <v>0.0811659451870442+0.0022813473855914i</v>
      </c>
      <c r="F104" s="2" t="str">
        <f>COMPLEX(BFU725F_2V_5mA_S_N!I118*COS(BFU725F_2V_5mA_S_N!J118*PI()/180),BFU725F_2V_5mA_S_N!I118*SIN(BFU725F_2V_5mA_S_N!J118*PI()/180))</f>
        <v>-0.168981640102438-0.171537253703941i</v>
      </c>
      <c r="G104" s="9" t="str">
        <f t="shared" si="39"/>
        <v>-0.506003573812637-0.234879038845189i</v>
      </c>
      <c r="H104" s="9" t="str">
        <f t="shared" si="40"/>
        <v>-0.168981640102438+0.171537253703941i</v>
      </c>
      <c r="I104" s="9">
        <f t="shared" si="41"/>
        <v>0.55786000000000058</v>
      </c>
      <c r="J104" s="9">
        <f t="shared" si="42"/>
        <v>0.24079000000000017</v>
      </c>
      <c r="K104" s="9" t="str">
        <f t="shared" si="43"/>
        <v>0.125795819076679+0.0471082182064549i</v>
      </c>
      <c r="L104" s="9" t="str">
        <f t="shared" si="44"/>
        <v>0.279056093193116+0.174170501403865i</v>
      </c>
      <c r="M104" s="9">
        <f t="shared" si="66"/>
        <v>0.32894933759999995</v>
      </c>
      <c r="N104" s="11" t="str">
        <f t="shared" si="45"/>
        <v>-0.153260274116437-0.12706228319741i</v>
      </c>
      <c r="O104" s="11">
        <f t="shared" si="67"/>
        <v>0.19908173053694361</v>
      </c>
      <c r="P104" s="1">
        <f t="shared" si="46"/>
        <v>0.67044593173358347</v>
      </c>
      <c r="Q104" s="1">
        <f t="shared" si="47"/>
        <v>0.65789867519999989</v>
      </c>
      <c r="R104" s="1">
        <f t="shared" si="48"/>
        <v>1.0190717157619587</v>
      </c>
      <c r="S104" s="1" t="str">
        <f t="shared" si="49"/>
        <v>43.7424004621081+23.9979026656596i</v>
      </c>
      <c r="T104" s="1">
        <f t="shared" si="68"/>
        <v>49.892854503805523</v>
      </c>
      <c r="U104" s="12">
        <f t="shared" si="69"/>
        <v>16.980383518002256</v>
      </c>
      <c r="V104" s="1">
        <f t="shared" si="50"/>
        <v>1.2135944200664164</v>
      </c>
      <c r="W104" s="1">
        <f t="shared" si="51"/>
        <v>0.82283929778260889</v>
      </c>
      <c r="X104" s="1">
        <f t="shared" si="52"/>
        <v>41.053801364281213</v>
      </c>
      <c r="Y104" s="12">
        <f t="shared" si="70"/>
        <v>16.133533766831295</v>
      </c>
      <c r="Z104" s="10">
        <f t="shared" si="53"/>
        <v>17.930020811357032</v>
      </c>
      <c r="AA104" s="1" t="str">
        <f t="shared" si="54"/>
        <v>0.0477059794755386+0.100291595272302i</v>
      </c>
      <c r="AB104" s="1" t="str">
        <f t="shared" si="55"/>
        <v>-0.216687619577977-0.271828848976243i</v>
      </c>
      <c r="AC104" s="1" t="str">
        <f t="shared" si="71"/>
        <v>-0.216687619577977+0.271828848976243i</v>
      </c>
      <c r="AD104" s="1">
        <f t="shared" si="56"/>
        <v>1.8346288666415855E-2</v>
      </c>
      <c r="AE104" s="1" t="str">
        <f t="shared" si="57"/>
        <v>-11.8109784228261+14.8165579381646i</v>
      </c>
      <c r="AF104" s="10">
        <f t="shared" si="72"/>
        <v>-11.8109784228261</v>
      </c>
      <c r="AG104" s="10">
        <f t="shared" si="58"/>
        <v>14.8165579381646</v>
      </c>
      <c r="AH104" s="10">
        <f t="shared" si="59"/>
        <v>1.2112685376689294</v>
      </c>
      <c r="AI104" s="1" t="str">
        <f t="shared" si="60"/>
        <v>-0.0336411573405643+0.0341499333189353i</v>
      </c>
      <c r="AJ104" s="1" t="str">
        <f t="shared" si="61"/>
        <v>-0.472362416472073+0.200729105526254i</v>
      </c>
      <c r="AK104" s="1" t="str">
        <f t="shared" si="73"/>
        <v>-0.472362416472073-0.200729105526254i</v>
      </c>
      <c r="AL104" s="1">
        <f t="shared" si="62"/>
        <v>0.2715742441664164</v>
      </c>
      <c r="AM104" s="1" t="str">
        <f t="shared" si="63"/>
        <v>-1.73934909741521-0.739131599693417i</v>
      </c>
      <c r="AN104" s="10">
        <f t="shared" si="74"/>
        <v>-1.7393490974152099</v>
      </c>
      <c r="AO104" s="10">
        <f t="shared" si="64"/>
        <v>-0.73913159969341702</v>
      </c>
    </row>
    <row r="105" spans="1:41" ht="18.75" customHeight="1">
      <c r="A105" s="1">
        <f>BFU725F_2V_5mA_S_N!B119*1000000</f>
        <v>7200000000</v>
      </c>
      <c r="B105" s="14">
        <f t="shared" si="65"/>
        <v>7.2</v>
      </c>
      <c r="C105" s="2" t="str">
        <f>COMPLEX(BFU725F_2V_5mA_S_N!C119*COS(BFU725F_2V_5mA_S_N!D119*PI()/180),BFU725F_2V_5mA_S_N!C119*SIN(BFU725F_2V_5mA_S_N!D119*PI()/180))</f>
        <v>-0.496412004483523+0.262171420838829i</v>
      </c>
      <c r="D105" s="2" t="str">
        <f>COMPLEX(BFU725F_2V_5mA_S_N!E119*COS(BFU725F_2V_5mA_S_N!F119*PI()/180),BFU725F_2V_5mA_S_N!E119*SIN(BFU725F_2V_5mA_S_N!F119*PI()/180))</f>
        <v>3.50082027436101+1.83329775176399i</v>
      </c>
      <c r="E105" s="2" t="str">
        <f>COMPLEX(BFU725F_2V_5mA_S_N!G119*COS(BFU725F_2V_5mA_S_N!H119*PI()/180),BFU725F_2V_5mA_S_N!G119*SIN(BFU725F_2V_5mA_S_N!H119*PI()/180))</f>
        <v>0.0815260278943402+0.00193550426795154i</v>
      </c>
      <c r="F105" s="2" t="str">
        <f>COMPLEX(BFU725F_2V_5mA_S_N!I119*COS(BFU725F_2V_5mA_S_N!J119*PI()/180),BFU725F_2V_5mA_S_N!I119*SIN(BFU725F_2V_5mA_S_N!J119*PI()/180))</f>
        <v>-0.176794647225781-0.153036340822406i</v>
      </c>
      <c r="G105" s="9" t="str">
        <f t="shared" si="39"/>
        <v>-0.496412004483523-0.262171420838829i</v>
      </c>
      <c r="H105" s="9" t="str">
        <f t="shared" si="40"/>
        <v>-0.176794647225781+0.153036340822406i</v>
      </c>
      <c r="I105" s="9">
        <f t="shared" si="41"/>
        <v>0.56138999999999972</v>
      </c>
      <c r="J105" s="9">
        <f t="shared" si="42"/>
        <v>0.2338299999999999</v>
      </c>
      <c r="K105" s="9" t="str">
        <f t="shared" si="43"/>
        <v>0.127884740124693+0.0296185728465916i</v>
      </c>
      <c r="L105" s="9" t="str">
        <f t="shared" si="44"/>
        <v>0.281859615717662+0.156237336231299i</v>
      </c>
      <c r="M105" s="9">
        <f t="shared" si="66"/>
        <v>0.32226533819999947</v>
      </c>
      <c r="N105" s="11" t="str">
        <f t="shared" si="45"/>
        <v>-0.153974875592969-0.126618763384707i</v>
      </c>
      <c r="O105" s="11">
        <f t="shared" si="67"/>
        <v>0.19935037886831994</v>
      </c>
      <c r="P105" s="1">
        <f t="shared" si="46"/>
        <v>0.66990537255494309</v>
      </c>
      <c r="Q105" s="1">
        <f t="shared" si="47"/>
        <v>0.64453067639999895</v>
      </c>
      <c r="R105" s="1">
        <f t="shared" si="48"/>
        <v>1.0393692605861269</v>
      </c>
      <c r="S105" s="1" t="str">
        <f t="shared" si="49"/>
        <v>43.450515017571+21.4557134657633i</v>
      </c>
      <c r="T105" s="1">
        <f t="shared" si="68"/>
        <v>48.459208573986224</v>
      </c>
      <c r="U105" s="12">
        <f t="shared" si="69"/>
        <v>16.853763170495824</v>
      </c>
      <c r="V105" s="1">
        <f t="shared" si="50"/>
        <v>1.2207416896450569</v>
      </c>
      <c r="W105" s="1">
        <f t="shared" si="51"/>
        <v>0.75601707716176669</v>
      </c>
      <c r="X105" s="1">
        <f t="shared" si="52"/>
        <v>36.635989227677491</v>
      </c>
      <c r="Y105" s="12">
        <f t="shared" si="70"/>
        <v>15.639079226478232</v>
      </c>
      <c r="Z105" s="10">
        <f t="shared" si="53"/>
        <v>21.576566436417007</v>
      </c>
      <c r="AA105" s="1" t="str">
        <f t="shared" si="54"/>
        <v>0.0432391555317827+0.103222886044718i</v>
      </c>
      <c r="AB105" s="1" t="str">
        <f t="shared" si="55"/>
        <v>-0.220033802757564-0.256259226867124i</v>
      </c>
      <c r="AC105" s="1" t="str">
        <f t="shared" si="71"/>
        <v>-0.220033802757564+0.256259226867124i</v>
      </c>
      <c r="AD105" s="1">
        <f t="shared" si="56"/>
        <v>1.4935895345057258E-2</v>
      </c>
      <c r="AE105" s="1" t="str">
        <f t="shared" si="57"/>
        <v>-14.7318789851042+17.1572725268143i</v>
      </c>
      <c r="AF105" s="10">
        <f t="shared" si="72"/>
        <v>-14.731878985104199</v>
      </c>
      <c r="AG105" s="10">
        <f t="shared" si="58"/>
        <v>17.1572725268143</v>
      </c>
      <c r="AH105" s="10">
        <f t="shared" si="59"/>
        <v>1.1700947384966216</v>
      </c>
      <c r="AI105" s="1" t="str">
        <f t="shared" si="60"/>
        <v>-0.0352440799063504+0.030507852523568i</v>
      </c>
      <c r="AJ105" s="1" t="str">
        <f t="shared" si="61"/>
        <v>-0.461167924577173+0.231663568315261i</v>
      </c>
      <c r="AK105" s="1" t="str">
        <f t="shared" si="73"/>
        <v>-0.461167924577173-0.231663568315261i</v>
      </c>
      <c r="AL105" s="1">
        <f t="shared" si="62"/>
        <v>0.27541815854505697</v>
      </c>
      <c r="AM105" s="1" t="str">
        <f t="shared" si="63"/>
        <v>-1.67442817500985-0.841133967124982i</v>
      </c>
      <c r="AN105" s="10">
        <f t="shared" si="74"/>
        <v>-1.67442817500985</v>
      </c>
      <c r="AO105" s="10">
        <f t="shared" si="64"/>
        <v>-0.84113396712498201</v>
      </c>
    </row>
    <row r="106" spans="1:41" ht="18.75" customHeight="1">
      <c r="A106" s="1">
        <f>BFU725F_2V_5mA_S_N!B120*1000000</f>
        <v>7400000000</v>
      </c>
      <c r="B106" s="14">
        <f t="shared" si="65"/>
        <v>7.4</v>
      </c>
      <c r="C106" s="2" t="str">
        <f>COMPLEX(BFU725F_2V_5mA_S_N!C120*COS(BFU725F_2V_5mA_S_N!D120*PI()/180),BFU725F_2V_5mA_S_N!C120*SIN(BFU725F_2V_5mA_S_N!D120*PI()/180))</f>
        <v>-0.485918074993604+0.289205714491451i</v>
      </c>
      <c r="D106" s="2" t="str">
        <f>COMPLEX(BFU725F_2V_5mA_S_N!E120*COS(BFU725F_2V_5mA_S_N!F120*PI()/180),BFU725F_2V_5mA_S_N!E120*SIN(BFU725F_2V_5mA_S_N!F120*PI()/180))</f>
        <v>3.47987436107906+1.63750457743011i</v>
      </c>
      <c r="E106" s="2" t="str">
        <f>COMPLEX(BFU725F_2V_5mA_S_N!G120*COS(BFU725F_2V_5mA_S_N!H120*PI()/180),BFU725F_2V_5mA_S_N!G120*SIN(BFU725F_2V_5mA_S_N!H120*PI()/180))</f>
        <v>0.0819521119974983+0.00127309981914129i</v>
      </c>
      <c r="F106" s="2" t="str">
        <f>COMPLEX(BFU725F_2V_5mA_S_N!I120*COS(BFU725F_2V_5mA_S_N!J120*PI()/180),BFU725F_2V_5mA_S_N!I120*SIN(BFU725F_2V_5mA_S_N!J120*PI()/180))</f>
        <v>-0.181046106403095-0.139424271403079i</v>
      </c>
      <c r="G106" s="9" t="str">
        <f t="shared" si="39"/>
        <v>-0.485918074993604-0.289205714491451i</v>
      </c>
      <c r="H106" s="9" t="str">
        <f t="shared" si="40"/>
        <v>-0.181046106403095+0.139424271403079i</v>
      </c>
      <c r="I106" s="9">
        <f t="shared" si="41"/>
        <v>0.56547000000000036</v>
      </c>
      <c r="J106" s="9">
        <f t="shared" si="42"/>
        <v>0.22851000000000049</v>
      </c>
      <c r="K106" s="9" t="str">
        <f t="shared" si="43"/>
        <v>0.128295871537057+0.0153892050093676i</v>
      </c>
      <c r="L106" s="9" t="str">
        <f t="shared" si="44"/>
        <v>0.283098346595005+0.138627185945693i</v>
      </c>
      <c r="M106" s="9">
        <f t="shared" si="66"/>
        <v>0.31521765580000011</v>
      </c>
      <c r="N106" s="11" t="str">
        <f t="shared" si="45"/>
        <v>-0.154802475057948-0.123237980936325i</v>
      </c>
      <c r="O106" s="11">
        <f t="shared" si="67"/>
        <v>0.19786714287452734</v>
      </c>
      <c r="P106" s="1">
        <f t="shared" si="46"/>
        <v>0.66717826522932788</v>
      </c>
      <c r="Q106" s="1">
        <f t="shared" si="47"/>
        <v>0.63043531160000021</v>
      </c>
      <c r="R106" s="1">
        <f t="shared" si="48"/>
        <v>1.0582818775427991</v>
      </c>
      <c r="S106" s="1" t="str">
        <f t="shared" si="49"/>
        <v>42.762372622704+19.316937294141i</v>
      </c>
      <c r="T106" s="1">
        <f t="shared" si="68"/>
        <v>46.922964300529436</v>
      </c>
      <c r="U106" s="12">
        <f t="shared" si="69"/>
        <v>16.713854403296271</v>
      </c>
      <c r="V106" s="1">
        <f t="shared" si="50"/>
        <v>1.2283880945706716</v>
      </c>
      <c r="W106" s="1">
        <f t="shared" si="51"/>
        <v>0.7119286873806292</v>
      </c>
      <c r="X106" s="1">
        <f t="shared" si="52"/>
        <v>33.405804382484042</v>
      </c>
      <c r="Y106" s="12">
        <f t="shared" si="70"/>
        <v>15.238219336460206</v>
      </c>
      <c r="Z106" s="10">
        <f t="shared" si="53"/>
        <v>24.126113334042945</v>
      </c>
      <c r="AA106" s="1" t="str">
        <f t="shared" si="54"/>
        <v>0.0395801923552298+0.104653322866856i</v>
      </c>
      <c r="AB106" s="1" t="str">
        <f t="shared" si="55"/>
        <v>-0.220626298758325-0.244077594269935i</v>
      </c>
      <c r="AC106" s="1" t="str">
        <f t="shared" si="71"/>
        <v>-0.220626298758325+0.244077594269935i</v>
      </c>
      <c r="AD106" s="1">
        <f t="shared" si="56"/>
        <v>1.3065413870671616E-2</v>
      </c>
      <c r="AE106" s="1" t="str">
        <f t="shared" si="57"/>
        <v>-16.8862847317506+18.6811988266077i</v>
      </c>
      <c r="AF106" s="10">
        <f t="shared" si="72"/>
        <v>-16.8862847317506</v>
      </c>
      <c r="AG106" s="10">
        <f t="shared" si="58"/>
        <v>18.681198826607702</v>
      </c>
      <c r="AH106" s="10">
        <f t="shared" si="59"/>
        <v>1.1233504451265621</v>
      </c>
      <c r="AI106" s="1" t="str">
        <f t="shared" si="60"/>
        <v>-0.0358230758025381+0.0275874822298899i</v>
      </c>
      <c r="AJ106" s="1" t="str">
        <f t="shared" si="61"/>
        <v>-0.450094999191066+0.261618232261561i</v>
      </c>
      <c r="AK106" s="1" t="str">
        <f t="shared" si="73"/>
        <v>-0.450094999191066-0.261618232261561i</v>
      </c>
      <c r="AL106" s="1">
        <f t="shared" si="62"/>
        <v>0.28060491467067178</v>
      </c>
      <c r="AM106" s="1" t="str">
        <f t="shared" si="63"/>
        <v>-1.60401680675948-0.932336600620861i</v>
      </c>
      <c r="AN106" s="10">
        <f t="shared" si="74"/>
        <v>-1.60401680675948</v>
      </c>
      <c r="AO106" s="10">
        <f t="shared" si="64"/>
        <v>-0.93233660062086099</v>
      </c>
    </row>
    <row r="107" spans="1:41" ht="18.75" customHeight="1">
      <c r="A107" s="1">
        <f>BFU725F_2V_5mA_S_N!B121*1000000</f>
        <v>7600000000</v>
      </c>
      <c r="B107" s="14">
        <f t="shared" si="65"/>
        <v>7.6</v>
      </c>
      <c r="C107" s="2" t="str">
        <f>COMPLEX(BFU725F_2V_5mA_S_N!C121*COS(BFU725F_2V_5mA_S_N!D121*PI()/180),BFU725F_2V_5mA_S_N!C121*SIN(BFU725F_2V_5mA_S_N!D121*PI()/180))</f>
        <v>-0.472348192024914+0.316209553762683i</v>
      </c>
      <c r="D107" s="2" t="str">
        <f>COMPLEX(BFU725F_2V_5mA_S_N!E121*COS(BFU725F_2V_5mA_S_N!F121*PI()/180),BFU725F_2V_5mA_S_N!E121*SIN(BFU725F_2V_5mA_S_N!F121*PI()/180))</f>
        <v>3.46919552328056+1.42352816313908i</v>
      </c>
      <c r="E107" s="2" t="str">
        <f>COMPLEX(BFU725F_2V_5mA_S_N!G121*COS(BFU725F_2V_5mA_S_N!H121*PI()/180),BFU725F_2V_5mA_S_N!G121*SIN(BFU725F_2V_5mA_S_N!H121*PI()/180))</f>
        <v>0.0825434738407843+0.000864424835227858i</v>
      </c>
      <c r="F107" s="2" t="str">
        <f>COMPLEX(BFU725F_2V_5mA_S_N!I121*COS(BFU725F_2V_5mA_S_N!J121*PI()/180),BFU725F_2V_5mA_S_N!I121*SIN(BFU725F_2V_5mA_S_N!J121*PI()/180))</f>
        <v>-0.190157329320988-0.119239224274185i</v>
      </c>
      <c r="G107" s="9" t="str">
        <f t="shared" si="39"/>
        <v>-0.472348192024914-0.316209553762683i</v>
      </c>
      <c r="H107" s="9" t="str">
        <f t="shared" si="40"/>
        <v>-0.190157329320988+0.119239224274185i</v>
      </c>
      <c r="I107" s="9">
        <f t="shared" si="41"/>
        <v>0.56842000000000015</v>
      </c>
      <c r="J107" s="9">
        <f t="shared" si="42"/>
        <v>0.22445000000000018</v>
      </c>
      <c r="K107" s="9" t="str">
        <f t="shared" si="43"/>
        <v>0.127525052603803-0.00380713224492865i</v>
      </c>
      <c r="L107" s="9" t="str">
        <f t="shared" si="44"/>
        <v>0.285128916826611+0.120501818464275i</v>
      </c>
      <c r="M107" s="9">
        <f t="shared" si="66"/>
        <v>0.30954674519999975</v>
      </c>
      <c r="N107" s="11" t="str">
        <f t="shared" si="45"/>
        <v>-0.157603864222808-0.124308950709204i</v>
      </c>
      <c r="O107" s="11">
        <f t="shared" si="67"/>
        <v>0.20072790848405861</v>
      </c>
      <c r="P107" s="1">
        <f t="shared" si="46"/>
        <v>0.66681259434438434</v>
      </c>
      <c r="Q107" s="1">
        <f t="shared" si="47"/>
        <v>0.6190934903999995</v>
      </c>
      <c r="R107" s="1">
        <f t="shared" si="48"/>
        <v>1.0770789948276684</v>
      </c>
      <c r="S107" s="1" t="str">
        <f t="shared" si="49"/>
        <v>42.2046831503688+16.8038164899191i</v>
      </c>
      <c r="T107" s="1">
        <f t="shared" si="68"/>
        <v>45.426903135145601</v>
      </c>
      <c r="U107" s="12">
        <f t="shared" si="69"/>
        <v>16.573131308898901</v>
      </c>
      <c r="V107" s="1">
        <f t="shared" si="50"/>
        <v>1.2324318006556154</v>
      </c>
      <c r="W107" s="1">
        <f t="shared" si="51"/>
        <v>0.6769550626529226</v>
      </c>
      <c r="X107" s="1">
        <f t="shared" si="52"/>
        <v>30.751972057980737</v>
      </c>
      <c r="Y107" s="12">
        <f t="shared" si="70"/>
        <v>14.878729713776849</v>
      </c>
      <c r="Z107" s="10">
        <f t="shared" si="53"/>
        <v>30.690401755033392</v>
      </c>
      <c r="AA107" s="1" t="str">
        <f t="shared" si="54"/>
        <v>0.0351362224893186+0.108552955697175i</v>
      </c>
      <c r="AB107" s="1" t="str">
        <f t="shared" si="55"/>
        <v>-0.225293551810307-0.22779217997136i</v>
      </c>
      <c r="AC107" s="1" t="str">
        <f t="shared" si="71"/>
        <v>-0.225293551810307+0.22779217997136i</v>
      </c>
      <c r="AD107" s="1">
        <f t="shared" si="56"/>
        <v>1.0086109255615476E-2</v>
      </c>
      <c r="AE107" s="1" t="str">
        <f t="shared" si="57"/>
        <v>-22.337012826316+22.5847424609778i</v>
      </c>
      <c r="AF107" s="10">
        <f t="shared" si="72"/>
        <v>-22.337012826315998</v>
      </c>
      <c r="AG107" s="10">
        <f t="shared" si="58"/>
        <v>22.5847424609778</v>
      </c>
      <c r="AH107" s="10">
        <f t="shared" si="59"/>
        <v>1.0945411391482067</v>
      </c>
      <c r="AI107" s="1" t="str">
        <f t="shared" si="60"/>
        <v>-0.0381698829975163+0.0239346400978187i</v>
      </c>
      <c r="AJ107" s="1" t="str">
        <f t="shared" si="61"/>
        <v>-0.434178309027398+0.292274913664864i</v>
      </c>
      <c r="AK107" s="1" t="str">
        <f t="shared" si="73"/>
        <v>-0.434178309027398-0.292274913664864i</v>
      </c>
      <c r="AL107" s="1">
        <f t="shared" si="62"/>
        <v>0.2828096031556156</v>
      </c>
      <c r="AM107" s="1" t="str">
        <f t="shared" si="63"/>
        <v>-1.53523184567566-1.03346884406906i</v>
      </c>
      <c r="AN107" s="10">
        <f t="shared" si="74"/>
        <v>-1.53523184567566</v>
      </c>
      <c r="AO107" s="10">
        <f t="shared" si="64"/>
        <v>-1.03346884406906</v>
      </c>
    </row>
    <row r="108" spans="1:41" ht="18.75" customHeight="1">
      <c r="A108" s="1">
        <f>BFU725F_2V_5mA_S_N!B122*1000000</f>
        <v>7800000000</v>
      </c>
      <c r="B108" s="14">
        <f t="shared" si="65"/>
        <v>7.8</v>
      </c>
      <c r="C108" s="2" t="str">
        <f>COMPLEX(BFU725F_2V_5mA_S_N!C122*COS(BFU725F_2V_5mA_S_N!D122*PI()/180),BFU725F_2V_5mA_S_N!C122*SIN(BFU725F_2V_5mA_S_N!D122*PI()/180))</f>
        <v>-0.456604601358464+0.341459607594044i</v>
      </c>
      <c r="D108" s="2" t="str">
        <f>COMPLEX(BFU725F_2V_5mA_S_N!E122*COS(BFU725F_2V_5mA_S_N!F122*PI()/180),BFU725F_2V_5mA_S_N!E122*SIN(BFU725F_2V_5mA_S_N!F122*PI()/180))</f>
        <v>3.4261078451911+1.23617730246111i</v>
      </c>
      <c r="E108" s="2" t="str">
        <f>COMPLEX(BFU725F_2V_5mA_S_N!G122*COS(BFU725F_2V_5mA_S_N!H122*PI()/180),BFU725F_2V_5mA_S_N!G122*SIN(BFU725F_2V_5mA_S_N!H122*PI()/180))</f>
        <v>0.0828871465809147+0.000376132521803655i</v>
      </c>
      <c r="F108" s="2" t="str">
        <f>COMPLEX(BFU725F_2V_5mA_S_N!I122*COS(BFU725F_2V_5mA_S_N!J122*PI()/180),BFU725F_2V_5mA_S_N!I122*SIN(BFU725F_2V_5mA_S_N!J122*PI()/180))</f>
        <v>-0.193487874134622-0.103052661114911i</v>
      </c>
      <c r="G108" s="9" t="str">
        <f t="shared" si="39"/>
        <v>-0.456604601358464-0.341459607594044i</v>
      </c>
      <c r="H108" s="9" t="str">
        <f t="shared" si="40"/>
        <v>-0.193487874134622+0.103052661114911i</v>
      </c>
      <c r="I108" s="9">
        <f t="shared" si="41"/>
        <v>0.57016000000000022</v>
      </c>
      <c r="J108" s="9">
        <f t="shared" si="42"/>
        <v>0.21922000000000003</v>
      </c>
      <c r="K108" s="9" t="str">
        <f t="shared" si="43"/>
        <v>0.123535774862755-0.019013974328911i</v>
      </c>
      <c r="L108" s="9" t="str">
        <f t="shared" si="44"/>
        <v>0.283515336680205+0.103751879852877i</v>
      </c>
      <c r="M108" s="9">
        <f t="shared" si="66"/>
        <v>0.30190296239999997</v>
      </c>
      <c r="N108" s="11" t="str">
        <f t="shared" si="45"/>
        <v>-0.15997956181745-0.122765854181788i</v>
      </c>
      <c r="O108" s="11">
        <f t="shared" si="67"/>
        <v>0.20165543670401587</v>
      </c>
      <c r="P108" s="1">
        <f t="shared" si="46"/>
        <v>0.66752508115228704</v>
      </c>
      <c r="Q108" s="1">
        <f t="shared" si="47"/>
        <v>0.60380592479999995</v>
      </c>
      <c r="R108" s="1">
        <f t="shared" si="48"/>
        <v>1.1055292002531989</v>
      </c>
      <c r="S108" s="1" t="str">
        <f t="shared" si="49"/>
        <v>41.4014350112755+14.726105634635i</v>
      </c>
      <c r="T108" s="1">
        <f t="shared" si="68"/>
        <v>43.942428337033192</v>
      </c>
      <c r="U108" s="12">
        <f t="shared" si="69"/>
        <v>16.428840531359995</v>
      </c>
      <c r="V108" s="1">
        <f t="shared" si="50"/>
        <v>1.2363601020477129</v>
      </c>
      <c r="W108" s="1">
        <f t="shared" si="51"/>
        <v>0.63415375264007012</v>
      </c>
      <c r="X108" s="1">
        <f t="shared" si="52"/>
        <v>27.866255830046956</v>
      </c>
      <c r="Y108" s="12">
        <f t="shared" si="70"/>
        <v>14.450786198942762</v>
      </c>
      <c r="Z108" s="10">
        <f t="shared" si="53"/>
        <v>40.839125892122134</v>
      </c>
      <c r="AA108" s="1" t="str">
        <f t="shared" si="54"/>
        <v>0.0311278236542975+0.11068201231036i</v>
      </c>
      <c r="AB108" s="1" t="str">
        <f t="shared" si="55"/>
        <v>-0.22461569778892-0.213734673425271i</v>
      </c>
      <c r="AC108" s="1" t="str">
        <f t="shared" si="71"/>
        <v>-0.22461569778892+0.213734673425271i</v>
      </c>
      <c r="AD108" s="1">
        <f t="shared" si="56"/>
        <v>7.3924932477126559E-3</v>
      </c>
      <c r="AE108" s="1" t="str">
        <f t="shared" si="57"/>
        <v>-30.3842952928526+28.9123934595955i</v>
      </c>
      <c r="AF108" s="10">
        <f t="shared" si="72"/>
        <v>-30.384295292852599</v>
      </c>
      <c r="AG108" s="10">
        <f t="shared" si="58"/>
        <v>28.912393459595499</v>
      </c>
      <c r="AH108" s="10">
        <f t="shared" si="59"/>
        <v>1.0614781133720019</v>
      </c>
      <c r="AI108" s="1" t="str">
        <f t="shared" si="60"/>
        <v>-0.0390178817555489+0.0207811293806383i</v>
      </c>
      <c r="AJ108" s="1" t="str">
        <f t="shared" si="61"/>
        <v>-0.417586719602915+0.320678478213406i</v>
      </c>
      <c r="AK108" s="1" t="str">
        <f t="shared" si="73"/>
        <v>-0.417586719602915-0.320678478213406i</v>
      </c>
      <c r="AL108" s="1">
        <f t="shared" si="62"/>
        <v>0.28441751044771291</v>
      </c>
      <c r="AM108" s="1" t="str">
        <f t="shared" si="63"/>
        <v>-1.4682173363573-1.12749203700086i</v>
      </c>
      <c r="AN108" s="10">
        <f t="shared" si="74"/>
        <v>-1.4682173363572999</v>
      </c>
      <c r="AO108" s="10">
        <f t="shared" si="64"/>
        <v>-1.1274920370008601</v>
      </c>
    </row>
    <row r="109" spans="1:41" ht="18.75" customHeight="1">
      <c r="A109" s="1">
        <f>BFU725F_2V_5mA_S_N!B123*1000000</f>
        <v>8000000000</v>
      </c>
      <c r="B109" s="14">
        <f t="shared" si="65"/>
        <v>8</v>
      </c>
      <c r="C109" s="2" t="str">
        <f>COMPLEX(BFU725F_2V_5mA_S_N!C123*COS(BFU725F_2V_5mA_S_N!D123*PI()/180),BFU725F_2V_5mA_S_N!C123*SIN(BFU725F_2V_5mA_S_N!D123*PI()/180))</f>
        <v>-0.444958576203098+0.367970957363909i</v>
      </c>
      <c r="D109" s="2" t="str">
        <f>COMPLEX(BFU725F_2V_5mA_S_N!E123*COS(BFU725F_2V_5mA_S_N!F123*PI()/180),BFU725F_2V_5mA_S_N!E123*SIN(BFU725F_2V_5mA_S_N!F123*PI()/180))</f>
        <v>3.41101244763025+1.05588473429228i</v>
      </c>
      <c r="E109" s="2" t="str">
        <f>COMPLEX(BFU725F_2V_5mA_S_N!G123*COS(BFU725F_2V_5mA_S_N!H123*PI()/180),BFU725F_2V_5mA_S_N!G123*SIN(BFU725F_2V_5mA_S_N!H123*PI()/180))</f>
        <v>0.0837149987249476+0.000014611023758891i</v>
      </c>
      <c r="F109" s="2" t="str">
        <f>COMPLEX(BFU725F_2V_5mA_S_N!I123*COS(BFU725F_2V_5mA_S_N!J123*PI()/180),BFU725F_2V_5mA_S_N!I123*SIN(BFU725F_2V_5mA_S_N!J123*PI()/180))</f>
        <v>-0.200624604758325-0.0849535453384126i</v>
      </c>
      <c r="G109" s="9" t="str">
        <f t="shared" si="39"/>
        <v>-0.444958576203098-0.367970957363909i</v>
      </c>
      <c r="H109" s="9" t="str">
        <f t="shared" si="40"/>
        <v>-0.200624604758325+0.0849535453384126i</v>
      </c>
      <c r="I109" s="9">
        <f t="shared" si="41"/>
        <v>0.57739999999999991</v>
      </c>
      <c r="J109" s="9">
        <f t="shared" si="42"/>
        <v>0.21786999999999962</v>
      </c>
      <c r="K109" s="9" t="str">
        <f t="shared" si="43"/>
        <v>0.120530075894208-0.0360232193064913i</v>
      </c>
      <c r="L109" s="9" t="str">
        <f t="shared" si="44"/>
        <v>0.285537475147207+0.0884432275688841i</v>
      </c>
      <c r="M109" s="9">
        <f t="shared" si="66"/>
        <v>0.29892115049999934</v>
      </c>
      <c r="N109" s="11" t="str">
        <f t="shared" si="45"/>
        <v>-0.165007399252999-0.124466446875375i</v>
      </c>
      <c r="O109" s="11">
        <f t="shared" si="67"/>
        <v>0.20668656997013415</v>
      </c>
      <c r="P109" s="1">
        <f t="shared" si="46"/>
        <v>0.66186124130601942</v>
      </c>
      <c r="Q109" s="1">
        <f t="shared" si="47"/>
        <v>0.59784230099999869</v>
      </c>
      <c r="R109" s="1">
        <f t="shared" si="48"/>
        <v>1.1070833231421355</v>
      </c>
      <c r="S109" s="1" t="str">
        <f t="shared" si="49"/>
        <v>40.7477355590751+12.6057383292466i</v>
      </c>
      <c r="T109" s="1">
        <f t="shared" si="68"/>
        <v>42.653049035417745</v>
      </c>
      <c r="U109" s="12">
        <f t="shared" si="69"/>
        <v>16.299500819731016</v>
      </c>
      <c r="V109" s="1">
        <f t="shared" si="50"/>
        <v>1.2432040848939809</v>
      </c>
      <c r="W109" s="1">
        <f t="shared" si="51"/>
        <v>0.63207439230037332</v>
      </c>
      <c r="X109" s="1">
        <f t="shared" si="52"/>
        <v>26.959900048819694</v>
      </c>
      <c r="Y109" s="12">
        <f t="shared" si="70"/>
        <v>14.307182777621497</v>
      </c>
      <c r="Z109" s="10">
        <f t="shared" si="53"/>
        <v>62.957294170901896</v>
      </c>
      <c r="AA109" s="1" t="str">
        <f t="shared" si="54"/>
        <v>0.0276214198181747+0.11610034366198i</v>
      </c>
      <c r="AB109" s="1" t="str">
        <f t="shared" si="55"/>
        <v>-0.2282460245765-0.201053889000393i</v>
      </c>
      <c r="AC109" s="1" t="str">
        <f t="shared" si="71"/>
        <v>-0.2282460245765+0.201053889000393i</v>
      </c>
      <c r="AD109" s="1">
        <f t="shared" si="56"/>
        <v>4.7479986939806748E-3</v>
      </c>
      <c r="AE109" s="1" t="str">
        <f t="shared" si="57"/>
        <v>-48.0720487277853+42.3449756326347i</v>
      </c>
      <c r="AF109" s="10">
        <f t="shared" si="72"/>
        <v>-48.072048727785301</v>
      </c>
      <c r="AG109" s="10">
        <f t="shared" si="58"/>
        <v>42.3449756326347</v>
      </c>
      <c r="AH109" s="10">
        <f t="shared" si="59"/>
        <v>1.0283816298661304</v>
      </c>
      <c r="AI109" s="1" t="str">
        <f t="shared" si="60"/>
        <v>-0.0414664114091121+0.0175587568927988i</v>
      </c>
      <c r="AJ109" s="1" t="str">
        <f t="shared" si="61"/>
        <v>-0.403492164793986+0.35041220047111i</v>
      </c>
      <c r="AK109" s="1" t="str">
        <f t="shared" si="73"/>
        <v>-0.403492164793986-0.35041220047111i</v>
      </c>
      <c r="AL109" s="1">
        <f t="shared" si="62"/>
        <v>0.29067142179398076</v>
      </c>
      <c r="AM109" s="1" t="str">
        <f t="shared" si="63"/>
        <v>-1.38813840832268-1.20552683957858i</v>
      </c>
      <c r="AN109" s="10">
        <f t="shared" si="74"/>
        <v>-1.38813840832268</v>
      </c>
      <c r="AO109" s="10">
        <f t="shared" si="64"/>
        <v>-1.2055268395785801</v>
      </c>
    </row>
    <row r="110" spans="1:41" ht="18.75" customHeight="1">
      <c r="A110" s="1">
        <f>BFU725F_2V_5mA_S_N!B124*1000000</f>
        <v>8200000000</v>
      </c>
      <c r="B110" s="14">
        <f t="shared" si="65"/>
        <v>8.1999999999999993</v>
      </c>
      <c r="C110" s="2" t="str">
        <f>COMPLEX(BFU725F_2V_5mA_S_N!C124*COS(BFU725F_2V_5mA_S_N!D124*PI()/180),BFU725F_2V_5mA_S_N!C124*SIN(BFU725F_2V_5mA_S_N!D124*PI()/180))</f>
        <v>-0.430494794936224+0.392269855625968i</v>
      </c>
      <c r="D110" s="2" t="str">
        <f>COMPLEX(BFU725F_2V_5mA_S_N!E124*COS(BFU725F_2V_5mA_S_N!F124*PI()/180),BFU725F_2V_5mA_S_N!E124*SIN(BFU725F_2V_5mA_S_N!F124*PI()/180))</f>
        <v>3.36347491756919+0.879254643935961i</v>
      </c>
      <c r="E110" s="2" t="str">
        <f>COMPLEX(BFU725F_2V_5mA_S_N!G124*COS(BFU725F_2V_5mA_S_N!H124*PI()/180),BFU725F_2V_5mA_S_N!G124*SIN(BFU725F_2V_5mA_S_N!H124*PI()/180))</f>
        <v>0.084449682870843-0.000471660910031022i</v>
      </c>
      <c r="F110" s="2" t="str">
        <f>COMPLEX(BFU725F_2V_5mA_S_N!I124*COS(BFU725F_2V_5mA_S_N!J124*PI()/180),BFU725F_2V_5mA_S_N!I124*SIN(BFU725F_2V_5mA_S_N!J124*PI()/180))</f>
        <v>-0.205248441120005-0.0668477151278038i</v>
      </c>
      <c r="G110" s="9" t="str">
        <f t="shared" si="39"/>
        <v>-0.430494794936224-0.392269855625968i</v>
      </c>
      <c r="H110" s="9" t="str">
        <f t="shared" si="40"/>
        <v>-0.205248441120005+0.0668477151278038i</v>
      </c>
      <c r="I110" s="9">
        <f t="shared" si="41"/>
        <v>0.58240999999999943</v>
      </c>
      <c r="J110" s="9">
        <f t="shared" si="42"/>
        <v>0.21586000000000038</v>
      </c>
      <c r="K110" s="9" t="str">
        <f t="shared" si="43"/>
        <v>0.114580729133046-0.0517351829497004i</v>
      </c>
      <c r="L110" s="9" t="str">
        <f t="shared" si="44"/>
        <v>0.284459100178261+0.0726663562026207i</v>
      </c>
      <c r="M110" s="9">
        <f t="shared" si="66"/>
        <v>0.29359390150000064</v>
      </c>
      <c r="N110" s="11" t="str">
        <f t="shared" si="45"/>
        <v>-0.169878371045215-0.124401539152321i</v>
      </c>
      <c r="O110" s="11">
        <f t="shared" si="67"/>
        <v>0.21055736484968221</v>
      </c>
      <c r="P110" s="1">
        <f t="shared" si="46"/>
        <v>0.65853745619244275</v>
      </c>
      <c r="Q110" s="1">
        <f t="shared" si="47"/>
        <v>0.58718780300000128</v>
      </c>
      <c r="R110" s="1">
        <f t="shared" si="48"/>
        <v>1.121510788929724</v>
      </c>
      <c r="S110" s="1" t="str">
        <f t="shared" si="49"/>
        <v>39.7687629604735+10.6336931571208i</v>
      </c>
      <c r="T110" s="1">
        <f t="shared" si="68"/>
        <v>41.165883174858848</v>
      </c>
      <c r="U110" s="12">
        <f t="shared" si="69"/>
        <v>16.145374372224158</v>
      </c>
      <c r="V110" s="1">
        <f t="shared" si="50"/>
        <v>1.2482714646075568</v>
      </c>
      <c r="W110" s="1">
        <f t="shared" si="51"/>
        <v>0.61378404186416702</v>
      </c>
      <c r="X110" s="1">
        <f t="shared" si="52"/>
        <v>25.266962161972973</v>
      </c>
      <c r="Y110" s="12">
        <f t="shared" si="70"/>
        <v>14.025530299848398</v>
      </c>
      <c r="Z110" s="10">
        <f t="shared" si="53"/>
        <v>129.84355627954849</v>
      </c>
      <c r="AA110" s="1" t="str">
        <f t="shared" si="54"/>
        <v>0.0243327807042804+0.12019237917101i</v>
      </c>
      <c r="AB110" s="1" t="str">
        <f t="shared" si="55"/>
        <v>-0.229581221824285-0.187040094298814i</v>
      </c>
      <c r="AC110" s="1" t="str">
        <f t="shared" si="71"/>
        <v>-0.229581221824285+0.187040094298814i</v>
      </c>
      <c r="AD110" s="1">
        <f t="shared" si="56"/>
        <v>2.2611357075579749E-3</v>
      </c>
      <c r="AE110" s="1" t="str">
        <f t="shared" si="57"/>
        <v>-101.533588212727+82.7195349989927i</v>
      </c>
      <c r="AF110" s="10">
        <f t="shared" si="72"/>
        <v>-101.533588212727</v>
      </c>
      <c r="AG110" s="10">
        <f t="shared" si="58"/>
        <v>82.7195349989927</v>
      </c>
      <c r="AH110" s="10">
        <f t="shared" si="59"/>
        <v>0.99568245110714271</v>
      </c>
      <c r="AI110" s="1" t="str">
        <f t="shared" si="60"/>
        <v>-0.0432165709017334+0.0140752787435326i</v>
      </c>
      <c r="AJ110" s="1" t="str">
        <f t="shared" si="61"/>
        <v>-0.387278224034491+0.378194576882435i</v>
      </c>
      <c r="AK110" s="1" t="str">
        <f t="shared" si="73"/>
        <v>-0.387278224034491-0.378194576882435i</v>
      </c>
      <c r="AL110" s="1">
        <f t="shared" si="62"/>
        <v>0.29486700420755713</v>
      </c>
      <c r="AM110" s="1" t="str">
        <f t="shared" si="63"/>
        <v>-1.31339966326611-1.28259375069387i</v>
      </c>
      <c r="AN110" s="10">
        <f t="shared" si="74"/>
        <v>-1.31339966326611</v>
      </c>
      <c r="AO110" s="10">
        <f t="shared" si="64"/>
        <v>-1.28259375069387</v>
      </c>
    </row>
    <row r="111" spans="1:41" ht="18.75" customHeight="1">
      <c r="A111" s="1">
        <f>BFU725F_2V_5mA_S_N!B125*1000000</f>
        <v>8400000000</v>
      </c>
      <c r="B111" s="14">
        <f t="shared" si="65"/>
        <v>8.4</v>
      </c>
      <c r="C111" s="2" t="str">
        <f>COMPLEX(BFU725F_2V_5mA_S_N!C125*COS(BFU725F_2V_5mA_S_N!D125*PI()/180),BFU725F_2V_5mA_S_N!C125*SIN(BFU725F_2V_5mA_S_N!D125*PI()/180))</f>
        <v>-0.417145344204096+0.414677269583041i</v>
      </c>
      <c r="D111" s="2" t="str">
        <f>COMPLEX(BFU725F_2V_5mA_S_N!E125*COS(BFU725F_2V_5mA_S_N!F125*PI()/180),BFU725F_2V_5mA_S_N!E125*SIN(BFU725F_2V_5mA_S_N!F125*PI()/180))</f>
        <v>3.31905366452489+0.718817620821772i</v>
      </c>
      <c r="E111" s="2" t="str">
        <f>COMPLEX(BFU725F_2V_5mA_S_N!G125*COS(BFU725F_2V_5mA_S_N!H125*PI()/180),BFU725F_2V_5mA_S_N!G125*SIN(BFU725F_2V_5mA_S_N!H125*PI()/180))</f>
        <v>0.0850767604142997-0.000742453640201654i</v>
      </c>
      <c r="F111" s="2" t="str">
        <f>COMPLEX(BFU725F_2V_5mA_S_N!I125*COS(BFU725F_2V_5mA_S_N!J125*PI()/180),BFU725F_2V_5mA_S_N!I125*SIN(BFU725F_2V_5mA_S_N!J125*PI()/180))</f>
        <v>-0.208953791210494-0.0521367695466592i</v>
      </c>
      <c r="G111" s="9" t="str">
        <f t="shared" si="39"/>
        <v>-0.417145344204096-0.414677269583041i</v>
      </c>
      <c r="H111" s="9" t="str">
        <f t="shared" si="40"/>
        <v>-0.208953791210494+0.0521367695466592i</v>
      </c>
      <c r="I111" s="9">
        <f t="shared" si="41"/>
        <v>0.58818999999999977</v>
      </c>
      <c r="J111" s="9">
        <f t="shared" si="42"/>
        <v>0.21536000000000038</v>
      </c>
      <c r="K111" s="9" t="str">
        <f t="shared" si="43"/>
        <v>0.108784034397741-0.0648997769299617i</v>
      </c>
      <c r="L111" s="9" t="str">
        <f t="shared" si="44"/>
        <v>0.282908022178208+0.0586904310329797i</v>
      </c>
      <c r="M111" s="9">
        <f t="shared" si="66"/>
        <v>0.28893167999999997</v>
      </c>
      <c r="N111" s="11" t="str">
        <f t="shared" si="45"/>
        <v>-0.174123987780467-0.123590207962941i</v>
      </c>
      <c r="O111" s="11">
        <f t="shared" si="67"/>
        <v>0.21352681945108262</v>
      </c>
      <c r="P111" s="1">
        <f t="shared" si="46"/>
        <v>0.65324629692489522</v>
      </c>
      <c r="Q111" s="1">
        <f t="shared" si="47"/>
        <v>0.57786335999999994</v>
      </c>
      <c r="R111" s="1">
        <f t="shared" si="48"/>
        <v>1.1304511449296513</v>
      </c>
      <c r="S111" s="1" t="str">
        <f t="shared" si="49"/>
        <v>38.9357604330811+8.78883509724772i</v>
      </c>
      <c r="T111" s="1">
        <f t="shared" si="68"/>
        <v>39.915373765867422</v>
      </c>
      <c r="U111" s="12">
        <f t="shared" si="69"/>
        <v>16.011402003412236</v>
      </c>
      <c r="V111" s="1">
        <f t="shared" si="50"/>
        <v>1.2539938438751044</v>
      </c>
      <c r="W111" s="1">
        <f t="shared" si="51"/>
        <v>0.60327015980901988</v>
      </c>
      <c r="X111" s="1">
        <f t="shared" si="52"/>
        <v>24.079753910571601</v>
      </c>
      <c r="Y111" s="12">
        <f t="shared" si="70"/>
        <v>13.816520442208812</v>
      </c>
      <c r="Z111" s="10">
        <f t="shared" si="53"/>
        <v>367.49143586867791</v>
      </c>
      <c r="AA111" s="1" t="str">
        <f t="shared" si="54"/>
        <v>0.0213849608316001+0.123760339662672i</v>
      </c>
      <c r="AB111" s="1" t="str">
        <f t="shared" si="55"/>
        <v>-0.230338752042094-0.175897109209331i</v>
      </c>
      <c r="AC111" s="1" t="str">
        <f t="shared" si="71"/>
        <v>-0.230338752042094+0.175897109209331i</v>
      </c>
      <c r="AD111" s="1">
        <f t="shared" si="56"/>
        <v>7.8622697510493528E-4</v>
      </c>
      <c r="AE111" s="1" t="str">
        <f t="shared" si="57"/>
        <v>-292.967246527444+223.723065703583i</v>
      </c>
      <c r="AF111" s="10">
        <f t="shared" si="72"/>
        <v>-292.96724652744399</v>
      </c>
      <c r="AG111" s="10">
        <f t="shared" si="58"/>
        <v>223.72306570358299</v>
      </c>
      <c r="AH111" s="10">
        <f t="shared" si="59"/>
        <v>0.96190714874095729</v>
      </c>
      <c r="AI111" s="1" t="str">
        <f t="shared" si="60"/>
        <v>-0.0446172384494224+0.0111325985777522i</v>
      </c>
      <c r="AJ111" s="1" t="str">
        <f t="shared" si="61"/>
        <v>-0.372528105754674+0.403544671005289i</v>
      </c>
      <c r="AK111" s="1" t="str">
        <f t="shared" si="73"/>
        <v>-0.372528105754674-0.403544671005289i</v>
      </c>
      <c r="AL111" s="1">
        <f t="shared" si="62"/>
        <v>0.30037377347510452</v>
      </c>
      <c r="AM111" s="1" t="str">
        <f t="shared" si="63"/>
        <v>-1.24021515408884-1.34347505222101i</v>
      </c>
      <c r="AN111" s="10">
        <f t="shared" si="74"/>
        <v>-1.24021515408884</v>
      </c>
      <c r="AO111" s="10">
        <f t="shared" si="64"/>
        <v>-1.3434750522210099</v>
      </c>
    </row>
    <row r="112" spans="1:41" ht="18.75" customHeight="1">
      <c r="A112" s="1">
        <f>BFU725F_2V_5mA_S_N!B126*1000000</f>
        <v>8600000000</v>
      </c>
      <c r="B112" s="14">
        <f t="shared" si="65"/>
        <v>8.6</v>
      </c>
      <c r="C112" s="2" t="str">
        <f>COMPLEX(BFU725F_2V_5mA_S_N!C126*COS(BFU725F_2V_5mA_S_N!D126*PI()/180),BFU725F_2V_5mA_S_N!C126*SIN(BFU725F_2V_5mA_S_N!D126*PI()/180))</f>
        <v>-0.401984845878315+0.438075081788713i</v>
      </c>
      <c r="D112" s="2" t="str">
        <f>COMPLEX(BFU725F_2V_5mA_S_N!E126*COS(BFU725F_2V_5mA_S_N!F126*PI()/180),BFU725F_2V_5mA_S_N!E126*SIN(BFU725F_2V_5mA_S_N!F126*PI()/180))</f>
        <v>3.27124442796696+0.537445720510552i</v>
      </c>
      <c r="E112" s="2" t="str">
        <f>COMPLEX(BFU725F_2V_5mA_S_N!G126*COS(BFU725F_2V_5mA_S_N!H126*PI()/180),BFU725F_2V_5mA_S_N!G126*SIN(BFU725F_2V_5mA_S_N!H126*PI()/180))</f>
        <v>0.0861468064763798-0.00156385898378397i</v>
      </c>
      <c r="F112" s="2" t="str">
        <f>COMPLEX(BFU725F_2V_5mA_S_N!I126*COS(BFU725F_2V_5mA_S_N!J126*PI()/180),BFU725F_2V_5mA_S_N!I126*SIN(BFU725F_2V_5mA_S_N!J126*PI()/180))</f>
        <v>-0.214446522136797-0.0318579525932236i</v>
      </c>
      <c r="G112" s="9" t="str">
        <f t="shared" ref="G112:G175" si="75">IMCONJUGATE(C112)</f>
        <v>-0.401984845878315-0.438075081788713i</v>
      </c>
      <c r="H112" s="9" t="str">
        <f t="shared" ref="H112:H175" si="76">IMCONJUGATE(F112)</f>
        <v>-0.214446522136797+0.0318579525932236i</v>
      </c>
      <c r="I112" s="9">
        <f t="shared" ref="I112:I175" si="77">IMABS(C112)</f>
        <v>0.5945600000000002</v>
      </c>
      <c r="J112" s="9">
        <f t="shared" ref="J112:J175" si="78">IMABS(F112)</f>
        <v>0.21679999999999963</v>
      </c>
      <c r="K112" s="9" t="str">
        <f t="shared" ref="K112:K175" si="79">IMPRODUCT(C112,F112)</f>
        <v>0.100160427338198-0.0811372635611967i</v>
      </c>
      <c r="L112" s="9" t="str">
        <f t="shared" ref="L112:L175" si="80">IMPRODUCT(E112,D112)</f>
        <v>0.282647749991322+0.0411834674895516i</v>
      </c>
      <c r="M112" s="9">
        <f t="shared" si="66"/>
        <v>0.28563233109999958</v>
      </c>
      <c r="N112" s="11" t="str">
        <f t="shared" ref="N112:N175" si="81">IMSUB(K112,L112)</f>
        <v>-0.182487322653124-0.122320731050748i</v>
      </c>
      <c r="O112" s="11">
        <f t="shared" si="67"/>
        <v>0.21969065563627149</v>
      </c>
      <c r="P112" s="1">
        <f t="shared" ref="P112:P175" si="82">1+O112^2-I112^2-J112^2</f>
        <v>0.64776015057389469</v>
      </c>
      <c r="Q112" s="1">
        <f t="shared" ref="Q112:Q175" si="83">2*M112</f>
        <v>0.57126466219999916</v>
      </c>
      <c r="R112" s="1">
        <f t="shared" ref="R112:R175" si="84">P112/Q112</f>
        <v>1.1339055142660208</v>
      </c>
      <c r="S112" s="1" t="str">
        <f t="shared" ref="S112:S175" si="85">IMDIV(D112,E112)</f>
        <v>37.847177700529+6.92577466039883i</v>
      </c>
      <c r="T112" s="1">
        <f t="shared" si="68"/>
        <v>38.475644433096143</v>
      </c>
      <c r="U112" s="12">
        <f t="shared" si="69"/>
        <v>15.851859026138159</v>
      </c>
      <c r="V112" s="1">
        <f t="shared" ref="V112:V175" si="86">1+I112^2-J112^2-O112^2</f>
        <v>1.2582353694261057</v>
      </c>
      <c r="W112" s="1">
        <f t="shared" ref="W112:W175" si="87">R112-SQRT(R112^2-1)</f>
        <v>0.59935737304496184</v>
      </c>
      <c r="X112" s="1">
        <f t="shared" ref="X112:X175" si="88">T112*W112</f>
        <v>23.060661173632514</v>
      </c>
      <c r="Y112" s="12">
        <f t="shared" si="70"/>
        <v>13.62871754820943</v>
      </c>
      <c r="Z112" s="10">
        <f t="shared" ref="Z112:Z175" si="89">M112/(ABS(J112^2-O112^2))</f>
        <v>226.37895780271938</v>
      </c>
      <c r="AA112" s="1" t="str">
        <f t="shared" ref="AA112:AA175" si="90">IMPRODUCT(N112,G112)</f>
        <v>0.0197714740119508+0.129114229015828i</v>
      </c>
      <c r="AB112" s="1" t="str">
        <f t="shared" ref="AB112:AB175" si="91">IMSUB(F112,AA112)</f>
        <v>-0.234217996148748-0.160972181609052i</v>
      </c>
      <c r="AC112" s="1" t="str">
        <f t="shared" si="71"/>
        <v>-0.234217996148748+0.160972181609052i</v>
      </c>
      <c r="AD112" s="1">
        <f t="shared" ref="AD112:AD175" si="92">J112^2-O112^2</f>
        <v>-1.2617441738949839E-3</v>
      </c>
      <c r="AE112" s="1" t="str">
        <f t="shared" ref="AE112:AE175" si="93">IMDIV(AC112,AD112)</f>
        <v>185.630336953109-127.579096412336i</v>
      </c>
      <c r="AF112" s="10">
        <f t="shared" si="72"/>
        <v>185.63033695310901</v>
      </c>
      <c r="AG112" s="10">
        <f t="shared" ref="AG112:AG175" si="94">IMAGINARY(AE112)</f>
        <v>-127.579096412336</v>
      </c>
      <c r="AH112" s="10">
        <f t="shared" ref="AH112:AH175" si="95">M112/(ABS(I112^2-O112^2))</f>
        <v>0.9357704367985098</v>
      </c>
      <c r="AI112" s="1" t="str">
        <f t="shared" ref="AI112:AI175" si="96">IMPRODUCT(O112,H112)</f>
        <v>-0.0471118970471511+0.00699889449243455i</v>
      </c>
      <c r="AJ112" s="1" t="str">
        <f t="shared" ref="AJ112:AJ175" si="97">IMSUB(C112,AI112)</f>
        <v>-0.354872948831164+0.431076187296278i</v>
      </c>
      <c r="AK112" s="1" t="str">
        <f t="shared" si="73"/>
        <v>-0.354872948831164-0.431076187296278i</v>
      </c>
      <c r="AL112" s="1">
        <f t="shared" ref="AL112:AL175" si="98">I112^2-O112^2</f>
        <v>0.30523760942610539</v>
      </c>
      <c r="AM112" s="1" t="str">
        <f t="shared" ref="AM112:AM175" si="99">IMDIV(AK112,AL112)</f>
        <v>-1.16261213517686-1.41226432780275i</v>
      </c>
      <c r="AN112" s="10">
        <f t="shared" si="74"/>
        <v>-1.1626121351768599</v>
      </c>
      <c r="AO112" s="10">
        <f t="shared" ref="AO112:AO175" si="100">IMAGINARY(AM112)</f>
        <v>-1.41226432780275</v>
      </c>
    </row>
    <row r="113" spans="1:41" ht="18.75" customHeight="1">
      <c r="A113" s="1">
        <f>BFU725F_2V_5mA_S_N!B127*1000000</f>
        <v>8800000000</v>
      </c>
      <c r="B113" s="14">
        <f t="shared" si="65"/>
        <v>8.8000000000000007</v>
      </c>
      <c r="C113" s="2" t="str">
        <f>COMPLEX(BFU725F_2V_5mA_S_N!C127*COS(BFU725F_2V_5mA_S_N!D127*PI()/180),BFU725F_2V_5mA_S_N!C127*SIN(BFU725F_2V_5mA_S_N!D127*PI()/180))</f>
        <v>-0.381804299885423+0.45988550204263i</v>
      </c>
      <c r="D113" s="2" t="str">
        <f>COMPLEX(BFU725F_2V_5mA_S_N!E127*COS(BFU725F_2V_5mA_S_N!F127*PI()/180),BFU725F_2V_5mA_S_N!E127*SIN(BFU725F_2V_5mA_S_N!F127*PI()/180))</f>
        <v>3.1947657934471+0.375864024642298i</v>
      </c>
      <c r="E113" s="2" t="str">
        <f>COMPLEX(BFU725F_2V_5mA_S_N!G127*COS(BFU725F_2V_5mA_S_N!H127*PI()/180),BFU725F_2V_5mA_S_N!G127*SIN(BFU725F_2V_5mA_S_N!H127*PI()/180))</f>
        <v>0.0871804995845574-0.00234380805250536i</v>
      </c>
      <c r="F113" s="2" t="str">
        <f>COMPLEX(BFU725F_2V_5mA_S_N!I127*COS(BFU725F_2V_5mA_S_N!J127*PI()/180),BFU725F_2V_5mA_S_N!I127*SIN(BFU725F_2V_5mA_S_N!J127*PI()/180))</f>
        <v>-0.218809329082089-0.0135746236281523i</v>
      </c>
      <c r="G113" s="9" t="str">
        <f t="shared" si="75"/>
        <v>-0.381804299885423-0.45988550204263i</v>
      </c>
      <c r="H113" s="9" t="str">
        <f t="shared" si="76"/>
        <v>-0.218809329082089+0.0135746236281523i</v>
      </c>
      <c r="I113" s="9">
        <f t="shared" si="77"/>
        <v>0.59771999999999992</v>
      </c>
      <c r="J113" s="9">
        <f t="shared" si="78"/>
        <v>0.21922999999999979</v>
      </c>
      <c r="K113" s="9" t="str">
        <f t="shared" si="79"/>
        <v>0.0897851153008587-0.0954443884859727i</v>
      </c>
      <c r="L113" s="9" t="str">
        <f t="shared" si="80"/>
        <v>0.279402231055977+0.0252800956516279i</v>
      </c>
      <c r="M113" s="9">
        <f t="shared" si="66"/>
        <v>0.28054356160000005</v>
      </c>
      <c r="N113" s="11" t="str">
        <f t="shared" si="81"/>
        <v>-0.189617115755118-0.120724484137601i</v>
      </c>
      <c r="O113" s="11">
        <f t="shared" si="67"/>
        <v>0.2247866803384482</v>
      </c>
      <c r="P113" s="1">
        <f t="shared" si="82"/>
        <v>0.64519806035757987</v>
      </c>
      <c r="Q113" s="1">
        <f t="shared" si="83"/>
        <v>0.56108712320000009</v>
      </c>
      <c r="R113" s="1">
        <f t="shared" si="84"/>
        <v>1.1499070887206913</v>
      </c>
      <c r="S113" s="1" t="str">
        <f t="shared" si="85"/>
        <v>36.5031255001779+5.29270130740294i</v>
      </c>
      <c r="T113" s="1">
        <f t="shared" si="68"/>
        <v>36.884832362518921</v>
      </c>
      <c r="U113" s="12">
        <f t="shared" si="69"/>
        <v>15.668478139785265</v>
      </c>
      <c r="V113" s="1">
        <f t="shared" si="86"/>
        <v>1.2586783538424202</v>
      </c>
      <c r="W113" s="1">
        <f t="shared" si="87"/>
        <v>0.58220442650208259</v>
      </c>
      <c r="X113" s="1">
        <f t="shared" si="88"/>
        <v>21.474512672245783</v>
      </c>
      <c r="Y113" s="12">
        <f t="shared" si="70"/>
        <v>13.319233170361802</v>
      </c>
      <c r="Z113" s="10">
        <f t="shared" si="89"/>
        <v>113.70658255366527</v>
      </c>
      <c r="AA113" s="1" t="str">
        <f t="shared" si="90"/>
        <v>0.0168771901307179+0.133295289620104i</v>
      </c>
      <c r="AB113" s="1" t="str">
        <f t="shared" si="91"/>
        <v>-0.235686519212807-0.146869913248256i</v>
      </c>
      <c r="AC113" s="1" t="str">
        <f t="shared" si="71"/>
        <v>-0.235686519212807+0.146869913248256i</v>
      </c>
      <c r="AD113" s="1">
        <f t="shared" si="92"/>
        <v>-2.4672587575797905E-3</v>
      </c>
      <c r="AE113" s="1" t="str">
        <f t="shared" si="93"/>
        <v>95.5256591910932-59.527567911979i</v>
      </c>
      <c r="AF113" s="10">
        <f t="shared" si="72"/>
        <v>95.525659191093197</v>
      </c>
      <c r="AG113" s="10">
        <f t="shared" si="94"/>
        <v>-59.527567911978998</v>
      </c>
      <c r="AH113" s="10">
        <f t="shared" si="95"/>
        <v>0.91459681616303634</v>
      </c>
      <c r="AI113" s="1" t="str">
        <f t="shared" si="96"/>
        <v>-0.0491854227114459+0.00305139458221622i</v>
      </c>
      <c r="AJ113" s="1" t="str">
        <f t="shared" si="97"/>
        <v>-0.332618877173977+0.456834107460414i</v>
      </c>
      <c r="AK113" s="1" t="str">
        <f t="shared" si="73"/>
        <v>-0.332618877173977-0.456834107460414i</v>
      </c>
      <c r="AL113" s="1">
        <f t="shared" si="98"/>
        <v>0.30674014674242017</v>
      </c>
      <c r="AM113" s="1" t="str">
        <f t="shared" si="99"/>
        <v>-1.08436694937519-1.48931958308031i</v>
      </c>
      <c r="AN113" s="10">
        <f t="shared" si="74"/>
        <v>-1.08436694937519</v>
      </c>
      <c r="AO113" s="10">
        <f t="shared" si="100"/>
        <v>-1.4893195830803101</v>
      </c>
    </row>
    <row r="114" spans="1:41" ht="18.75" customHeight="1">
      <c r="A114" s="1">
        <f>BFU725F_2V_5mA_S_N!B128*1000000</f>
        <v>9000000000</v>
      </c>
      <c r="B114" s="14">
        <f t="shared" si="65"/>
        <v>9</v>
      </c>
      <c r="C114" s="2" t="str">
        <f>COMPLEX(BFU725F_2V_5mA_S_N!C128*COS(BFU725F_2V_5mA_S_N!D128*PI()/180),BFU725F_2V_5mA_S_N!C128*SIN(BFU725F_2V_5mA_S_N!D128*PI()/180))</f>
        <v>-0.367058769417097+0.47629150968079i</v>
      </c>
      <c r="D114" s="2" t="str">
        <f>COMPLEX(BFU725F_2V_5mA_S_N!E128*COS(BFU725F_2V_5mA_S_N!F128*PI()/180),BFU725F_2V_5mA_S_N!E128*SIN(BFU725F_2V_5mA_S_N!F128*PI()/180))</f>
        <v>3.12090762345379+0.260972883396049i</v>
      </c>
      <c r="E114" s="2" t="str">
        <f>COMPLEX(BFU725F_2V_5mA_S_N!G128*COS(BFU725F_2V_5mA_S_N!H128*PI()/180),BFU725F_2V_5mA_S_N!G128*SIN(BFU725F_2V_5mA_S_N!H128*PI()/180))</f>
        <v>0.087693646249955-0.00241887089108739i</v>
      </c>
      <c r="F114" s="2" t="str">
        <f>COMPLEX(BFU725F_2V_5mA_S_N!I128*COS(BFU725F_2V_5mA_S_N!J128*PI()/180),BFU725F_2V_5mA_S_N!I128*SIN(BFU725F_2V_5mA_S_N!J128*PI()/180))</f>
        <v>-0.219045803699912+0.00642459971202813i</v>
      </c>
      <c r="G114" s="9" t="str">
        <f t="shared" si="75"/>
        <v>-0.367058769417097-0.47629150968079i</v>
      </c>
      <c r="H114" s="9" t="str">
        <f t="shared" si="76"/>
        <v>-0.219045803699912-0.00642459971202813i</v>
      </c>
      <c r="I114" s="9">
        <f t="shared" si="77"/>
        <v>0.60131999999999963</v>
      </c>
      <c r="J114" s="9">
        <f t="shared" si="78"/>
        <v>0.21914000000000039</v>
      </c>
      <c r="K114" s="9" t="str">
        <f t="shared" si="79"/>
        <v>0.077342700856132-0.106687862197768i</v>
      </c>
      <c r="L114" s="9" t="str">
        <f t="shared" si="80"/>
        <v>0.274315028820954+0.0153365911132188i</v>
      </c>
      <c r="M114" s="9">
        <f t="shared" si="66"/>
        <v>0.27474341860000007</v>
      </c>
      <c r="N114" s="11" t="str">
        <f t="shared" si="81"/>
        <v>-0.196972327964822-0.122024453310987i</v>
      </c>
      <c r="O114" s="11">
        <f t="shared" si="67"/>
        <v>0.23170685184026529</v>
      </c>
      <c r="P114" s="1">
        <f t="shared" si="82"/>
        <v>0.64407998318972703</v>
      </c>
      <c r="Q114" s="1">
        <f t="shared" si="83"/>
        <v>0.54948683720000013</v>
      </c>
      <c r="R114" s="1">
        <f t="shared" si="84"/>
        <v>1.1721481563994176</v>
      </c>
      <c r="S114" s="1" t="str">
        <f t="shared" si="85"/>
        <v>35.4796736172912+3.95460387341773i</v>
      </c>
      <c r="T114" s="1">
        <f t="shared" si="68"/>
        <v>35.699385593944882</v>
      </c>
      <c r="U114" s="12">
        <f t="shared" si="69"/>
        <v>15.52660741729685</v>
      </c>
      <c r="V114" s="1">
        <f t="shared" si="86"/>
        <v>1.2598753376102727</v>
      </c>
      <c r="W114" s="1">
        <f t="shared" si="87"/>
        <v>0.56064893272815763</v>
      </c>
      <c r="X114" s="1">
        <f t="shared" si="88"/>
        <v>20.014822432296164</v>
      </c>
      <c r="Y114" s="12">
        <f t="shared" si="70"/>
        <v>13.013517414800438</v>
      </c>
      <c r="Z114" s="10">
        <f t="shared" si="89"/>
        <v>48.492185907871274</v>
      </c>
      <c r="AA114" s="1" t="str">
        <f t="shared" si="90"/>
        <v>0.0141812092265253+0.13860639312283i</v>
      </c>
      <c r="AB114" s="1" t="str">
        <f t="shared" si="91"/>
        <v>-0.233227012926437-0.132181793410802i</v>
      </c>
      <c r="AC114" s="1" t="str">
        <f t="shared" si="71"/>
        <v>-0.233227012926437+0.132181793410802i</v>
      </c>
      <c r="AD114" s="1">
        <f t="shared" si="92"/>
        <v>-5.6657255897264794E-3</v>
      </c>
      <c r="AE114" s="1" t="str">
        <f t="shared" si="93"/>
        <v>41.1645444582318-23.3300733184967i</v>
      </c>
      <c r="AF114" s="10">
        <f t="shared" si="72"/>
        <v>41.164544458231802</v>
      </c>
      <c r="AG114" s="10">
        <f t="shared" si="94"/>
        <v>-23.330073318496702</v>
      </c>
      <c r="AH114" s="10">
        <f t="shared" si="95"/>
        <v>0.8923205302791849</v>
      </c>
      <c r="AI114" s="1" t="str">
        <f t="shared" si="96"/>
        <v>-0.0507544135841273-0.00148862377360791i</v>
      </c>
      <c r="AJ114" s="1" t="str">
        <f t="shared" si="97"/>
        <v>-0.31630435583297+0.477780133454398i</v>
      </c>
      <c r="AK114" s="1" t="str">
        <f t="shared" si="73"/>
        <v>-0.31630435583297-0.477780133454398i</v>
      </c>
      <c r="AL114" s="1">
        <f t="shared" si="98"/>
        <v>0.30789767721027295</v>
      </c>
      <c r="AM114" s="1" t="str">
        <f t="shared" si="99"/>
        <v>-1.02730348178936-1.55174971692985i</v>
      </c>
      <c r="AN114" s="10">
        <f t="shared" si="74"/>
        <v>-1.02730348178936</v>
      </c>
      <c r="AO114" s="10">
        <f t="shared" si="100"/>
        <v>-1.55174971692985</v>
      </c>
    </row>
    <row r="115" spans="1:41" ht="18.75" customHeight="1">
      <c r="A115" s="1">
        <f>BFU725F_2V_5mA_S_N!B129*1000000</f>
        <v>9200000000</v>
      </c>
      <c r="B115" s="14">
        <f t="shared" si="65"/>
        <v>9.1999999999999993</v>
      </c>
      <c r="C115" s="2" t="str">
        <f>COMPLEX(BFU725F_2V_5mA_S_N!C129*COS(BFU725F_2V_5mA_S_N!D129*PI()/180),BFU725F_2V_5mA_S_N!C129*SIN(BFU725F_2V_5mA_S_N!D129*PI()/180))</f>
        <v>-0.350113460195209+0.49631746835079i</v>
      </c>
      <c r="D115" s="2" t="str">
        <f>COMPLEX(BFU725F_2V_5mA_S_N!E129*COS(BFU725F_2V_5mA_S_N!F129*PI()/180),BFU725F_2V_5mA_S_N!E129*SIN(BFU725F_2V_5mA_S_N!F129*PI()/180))</f>
        <v>3.0835629850545+0.12007550625255i</v>
      </c>
      <c r="E115" s="2" t="str">
        <f>COMPLEX(BFU725F_2V_5mA_S_N!G129*COS(BFU725F_2V_5mA_S_N!H129*PI()/180),BFU725F_2V_5mA_S_N!G129*SIN(BFU725F_2V_5mA_S_N!H129*PI()/180))</f>
        <v>0.0894929029680156-0.00314079963661297i</v>
      </c>
      <c r="F115" s="2" t="str">
        <f>COMPLEX(BFU725F_2V_5mA_S_N!I129*COS(BFU725F_2V_5mA_S_N!J129*PI()/180),BFU725F_2V_5mA_S_N!I129*SIN(BFU725F_2V_5mA_S_N!J129*PI()/180))</f>
        <v>-0.222249665769236+0.019913454382982i</v>
      </c>
      <c r="G115" s="9" t="str">
        <f t="shared" si="75"/>
        <v>-0.350113460195209-0.49631746835079i</v>
      </c>
      <c r="H115" s="9" t="str">
        <f t="shared" si="76"/>
        <v>-0.222249665769236-0.019913454382982i</v>
      </c>
      <c r="I115" s="9">
        <f t="shared" si="77"/>
        <v>0.6073799999999997</v>
      </c>
      <c r="J115" s="9">
        <f t="shared" si="78"/>
        <v>0.22314000000000048</v>
      </c>
      <c r="K115" s="9" t="str">
        <f t="shared" si="79"/>
        <v>0.0679292042442153-0.117278359874862i</v>
      </c>
      <c r="L115" s="9" t="str">
        <f t="shared" si="80"/>
        <v>0.276334136123651+0.00106105212696243i</v>
      </c>
      <c r="M115" s="9">
        <f t="shared" si="66"/>
        <v>0.27633617320000037</v>
      </c>
      <c r="N115" s="11" t="str">
        <f t="shared" si="81"/>
        <v>-0.208404931879436-0.118339412001824i</v>
      </c>
      <c r="O115" s="11">
        <f t="shared" si="67"/>
        <v>0.23965982572097858</v>
      </c>
      <c r="P115" s="1">
        <f t="shared" si="82"/>
        <v>0.63873490806461009</v>
      </c>
      <c r="Q115" s="1">
        <f t="shared" si="83"/>
        <v>0.55267234640000074</v>
      </c>
      <c r="R115" s="1">
        <f t="shared" si="84"/>
        <v>1.1557207669701659</v>
      </c>
      <c r="S115" s="1" t="str">
        <f t="shared" si="85"/>
        <v>34.3665320666441+2.54784334977496i</v>
      </c>
      <c r="T115" s="1">
        <f t="shared" si="68"/>
        <v>34.460847813463175</v>
      </c>
      <c r="U115" s="12">
        <f t="shared" si="69"/>
        <v>15.373259578531421</v>
      </c>
      <c r="V115" s="1">
        <f t="shared" si="86"/>
        <v>1.2616821727353895</v>
      </c>
      <c r="W115" s="1">
        <f t="shared" si="87"/>
        <v>0.57633273533151663</v>
      </c>
      <c r="X115" s="1">
        <f t="shared" si="88"/>
        <v>19.860914682176347</v>
      </c>
      <c r="Y115" s="12">
        <f t="shared" si="70"/>
        <v>12.979992457844574</v>
      </c>
      <c r="Z115" s="10">
        <f t="shared" si="89"/>
        <v>36.144239470236279</v>
      </c>
      <c r="AA115" s="1" t="str">
        <f t="shared" si="90"/>
        <v>0.0142314544511898+0.144867229195646i</v>
      </c>
      <c r="AB115" s="1" t="str">
        <f t="shared" si="91"/>
        <v>-0.236481120220426-0.124953774812664i</v>
      </c>
      <c r="AC115" s="1" t="str">
        <f t="shared" si="71"/>
        <v>-0.236481120220426+0.124953774812664i</v>
      </c>
      <c r="AD115" s="1">
        <f t="shared" si="92"/>
        <v>-7.6453724646096122E-3</v>
      </c>
      <c r="AE115" s="1" t="str">
        <f t="shared" si="93"/>
        <v>30.9312752668488-16.3437131926632i</v>
      </c>
      <c r="AF115" s="10">
        <f t="shared" si="72"/>
        <v>30.9312752668488</v>
      </c>
      <c r="AG115" s="10">
        <f t="shared" si="94"/>
        <v>-16.343713192663198</v>
      </c>
      <c r="AH115" s="10">
        <f t="shared" si="95"/>
        <v>0.88718961899942139</v>
      </c>
      <c r="AI115" s="1" t="str">
        <f t="shared" si="96"/>
        <v>-0.0532643161648008-0.00477245500692812i</v>
      </c>
      <c r="AJ115" s="1" t="str">
        <f t="shared" si="97"/>
        <v>-0.296849144030408+0.501089923357718i</v>
      </c>
      <c r="AK115" s="1" t="str">
        <f t="shared" si="73"/>
        <v>-0.296849144030408-0.501089923357718i</v>
      </c>
      <c r="AL115" s="1">
        <f t="shared" si="98"/>
        <v>0.31147363233538983</v>
      </c>
      <c r="AM115" s="1" t="str">
        <f t="shared" si="99"/>
        <v>-0.953047427497059-1.60877156631401i</v>
      </c>
      <c r="AN115" s="10">
        <f t="shared" si="74"/>
        <v>-0.95304742749705895</v>
      </c>
      <c r="AO115" s="10">
        <f t="shared" si="100"/>
        <v>-1.6087715663140101</v>
      </c>
    </row>
    <row r="116" spans="1:41" ht="18.75" customHeight="1">
      <c r="A116" s="1">
        <f>BFU725F_2V_5mA_S_N!B130*1000000</f>
        <v>9400000000</v>
      </c>
      <c r="B116" s="14">
        <f t="shared" si="65"/>
        <v>9.4</v>
      </c>
      <c r="C116" s="2" t="str">
        <f>COMPLEX(BFU725F_2V_5mA_S_N!C130*COS(BFU725F_2V_5mA_S_N!D130*PI()/180),BFU725F_2V_5mA_S_N!C130*SIN(BFU725F_2V_5mA_S_N!D130*PI()/180))</f>
        <v>-0.331217599527363+0.517512441071064i</v>
      </c>
      <c r="D116" s="2" t="str">
        <f>COMPLEX(BFU725F_2V_5mA_S_N!E130*COS(BFU725F_2V_5mA_S_N!F130*PI()/180),BFU725F_2V_5mA_S_N!E130*SIN(BFU725F_2V_5mA_S_N!F130*PI()/180))</f>
        <v>3.01162660699544-0.0210254616393708i</v>
      </c>
      <c r="E116" s="2" t="str">
        <f>COMPLEX(BFU725F_2V_5mA_S_N!G130*COS(BFU725F_2V_5mA_S_N!H130*PI()/180),BFU725F_2V_5mA_S_N!G130*SIN(BFU725F_2V_5mA_S_N!H130*PI()/180))</f>
        <v>0.0902066990693059-0.00419092579505776i</v>
      </c>
      <c r="F116" s="2" t="str">
        <f>COMPLEX(BFU725F_2V_5mA_S_N!I130*COS(BFU725F_2V_5mA_S_N!J130*PI()/180),BFU725F_2V_5mA_S_N!I130*SIN(BFU725F_2V_5mA_S_N!J130*PI()/180))</f>
        <v>-0.224620808575447+0.0396875591957017i</v>
      </c>
      <c r="G116" s="9" t="str">
        <f t="shared" si="75"/>
        <v>-0.331217599527363-0.517512441071064i</v>
      </c>
      <c r="H116" s="9" t="str">
        <f t="shared" si="76"/>
        <v>-0.224620808575447-0.0396875591957017i</v>
      </c>
      <c r="I116" s="9">
        <f t="shared" si="77"/>
        <v>0.61443000000000014</v>
      </c>
      <c r="J116" s="9">
        <f t="shared" si="78"/>
        <v>0.22809999999999989</v>
      </c>
      <c r="K116" s="9" t="str">
        <f t="shared" si="79"/>
        <v>0.0538595593807349-0.129389281049136i</v>
      </c>
      <c r="L116" s="9" t="str">
        <f t="shared" si="80"/>
        <v>0.271580778896815-0.0145181411232354i</v>
      </c>
      <c r="M116" s="9">
        <f t="shared" si="66"/>
        <v>0.27196855680000009</v>
      </c>
      <c r="N116" s="11" t="str">
        <f t="shared" si="81"/>
        <v>-0.21772121951608-0.114871139925901i</v>
      </c>
      <c r="O116" s="11">
        <f t="shared" si="67"/>
        <v>0.2461664238182068</v>
      </c>
      <c r="P116" s="1">
        <f t="shared" si="82"/>
        <v>0.63104407331544499</v>
      </c>
      <c r="Q116" s="1">
        <f t="shared" si="83"/>
        <v>0.54393711360000019</v>
      </c>
      <c r="R116" s="1">
        <f t="shared" si="84"/>
        <v>1.1601416000811839</v>
      </c>
      <c r="S116" s="1" t="str">
        <f t="shared" si="85"/>
        <v>33.3247409422557+1.3151579207881i</v>
      </c>
      <c r="T116" s="1">
        <f t="shared" si="68"/>
        <v>33.350682140326079</v>
      </c>
      <c r="U116" s="12">
        <f t="shared" si="69"/>
        <v>15.231047212135811</v>
      </c>
      <c r="V116" s="1">
        <f t="shared" si="86"/>
        <v>1.2648967066845551</v>
      </c>
      <c r="W116" s="1">
        <f t="shared" si="87"/>
        <v>0.5719847058438301</v>
      </c>
      <c r="X116" s="1">
        <f t="shared" si="88"/>
        <v>19.076080113725489</v>
      </c>
      <c r="Y116" s="12">
        <f t="shared" si="70"/>
        <v>12.804891376701878</v>
      </c>
      <c r="Z116" s="10">
        <f t="shared" si="89"/>
        <v>31.741257127320132</v>
      </c>
      <c r="AA116" s="1" t="str">
        <f t="shared" si="90"/>
        <v>0.0126658556626173+0.150720783005964i</v>
      </c>
      <c r="AB116" s="1" t="str">
        <f t="shared" si="91"/>
        <v>-0.237286664238064-0.111033223810262i</v>
      </c>
      <c r="AC116" s="1" t="str">
        <f t="shared" si="71"/>
        <v>-0.237286664238064+0.111033223810262i</v>
      </c>
      <c r="AD116" s="1">
        <f t="shared" si="92"/>
        <v>-8.5682982154450665E-3</v>
      </c>
      <c r="AE116" s="1" t="str">
        <f t="shared" si="93"/>
        <v>27.6935580755505-12.9586087013306i</v>
      </c>
      <c r="AF116" s="10">
        <f t="shared" si="72"/>
        <v>27.693558075550499</v>
      </c>
      <c r="AG116" s="10">
        <f t="shared" si="94"/>
        <v>-12.958608701330601</v>
      </c>
      <c r="AH116" s="10">
        <f t="shared" si="95"/>
        <v>0.85814444078084362</v>
      </c>
      <c r="AI116" s="1" t="str">
        <f t="shared" si="96"/>
        <v>-0.0552941011621718-0.00976974451727928i</v>
      </c>
      <c r="AJ116" s="1" t="str">
        <f t="shared" si="97"/>
        <v>-0.275923498365191+0.527282185588343i</v>
      </c>
      <c r="AK116" s="1" t="str">
        <f t="shared" si="73"/>
        <v>-0.275923498365191-0.527282185588343i</v>
      </c>
      <c r="AL116" s="1">
        <f t="shared" si="98"/>
        <v>0.31692631668455512</v>
      </c>
      <c r="AM116" s="1" t="str">
        <f t="shared" si="99"/>
        <v>-0.87062349776344-1.66373746145278i</v>
      </c>
      <c r="AN116" s="10">
        <f t="shared" si="74"/>
        <v>-0.87062349776343995</v>
      </c>
      <c r="AO116" s="10">
        <f t="shared" si="100"/>
        <v>-1.66373746145278</v>
      </c>
    </row>
    <row r="117" spans="1:41" ht="18.75" customHeight="1">
      <c r="A117" s="1">
        <f>BFU725F_2V_5mA_S_N!B131*1000000</f>
        <v>9600000000</v>
      </c>
      <c r="B117" s="14">
        <f t="shared" si="65"/>
        <v>9.6</v>
      </c>
      <c r="C117" s="2" t="str">
        <f>COMPLEX(BFU725F_2V_5mA_S_N!C131*COS(BFU725F_2V_5mA_S_N!D131*PI()/180),BFU725F_2V_5mA_S_N!C131*SIN(BFU725F_2V_5mA_S_N!D131*PI()/180))</f>
        <v>-0.312509614721806+0.53802470269164i</v>
      </c>
      <c r="D117" s="2" t="str">
        <f>COMPLEX(BFU725F_2V_5mA_S_N!E131*COS(BFU725F_2V_5mA_S_N!F131*PI()/180),BFU725F_2V_5mA_S_N!E131*SIN(BFU725F_2V_5mA_S_N!F131*PI()/180))</f>
        <v>2.94561112166109-0.159012986722742i</v>
      </c>
      <c r="E117" s="2" t="str">
        <f>COMPLEX(BFU725F_2V_5mA_S_N!G131*COS(BFU725F_2V_5mA_S_N!H131*PI()/180),BFU725F_2V_5mA_S_N!G131*SIN(BFU725F_2V_5mA_S_N!H131*PI()/180))</f>
        <v>0.0912948361435148-0.00516811131157081i</v>
      </c>
      <c r="F117" s="2" t="str">
        <f>COMPLEX(BFU725F_2V_5mA_S_N!I131*COS(BFU725F_2V_5mA_S_N!J131*PI()/180),BFU725F_2V_5mA_S_N!I131*SIN(BFU725F_2V_5mA_S_N!J131*PI()/180))</f>
        <v>-0.226864112472328+0.0609153878108217i</v>
      </c>
      <c r="G117" s="9" t="str">
        <f t="shared" si="75"/>
        <v>-0.312509614721806-0.53802470269164i</v>
      </c>
      <c r="H117" s="9" t="str">
        <f t="shared" si="76"/>
        <v>-0.226864112472328-0.0609153878108217i</v>
      </c>
      <c r="I117" s="9">
        <f t="shared" si="77"/>
        <v>0.62219999999999953</v>
      </c>
      <c r="J117" s="9">
        <f t="shared" si="78"/>
        <v>0.23489999999999975</v>
      </c>
      <c r="K117" s="9" t="str">
        <f t="shared" si="79"/>
        <v>0.0381232329666684-0.141095141039716i</v>
      </c>
      <c r="L117" s="9" t="str">
        <f t="shared" si="80"/>
        <v>0.268097287879196-0.0297403107248891i</v>
      </c>
      <c r="M117" s="9">
        <f t="shared" si="66"/>
        <v>0.2697418059000003</v>
      </c>
      <c r="N117" s="11" t="str">
        <f t="shared" si="81"/>
        <v>-0.229974054912528-0.111354830314827i</v>
      </c>
      <c r="O117" s="11">
        <f t="shared" si="67"/>
        <v>0.25551509577196097</v>
      </c>
      <c r="P117" s="1">
        <f t="shared" si="82"/>
        <v>0.62297711416735524</v>
      </c>
      <c r="Q117" s="1">
        <f t="shared" si="83"/>
        <v>0.5394836118000006</v>
      </c>
      <c r="R117" s="1">
        <f t="shared" si="84"/>
        <v>1.1547655953603049</v>
      </c>
      <c r="S117" s="1" t="str">
        <f t="shared" si="85"/>
        <v>32.2600353327047+0.0844567679574144i</v>
      </c>
      <c r="T117" s="1">
        <f t="shared" si="68"/>
        <v>32.260145886418577</v>
      </c>
      <c r="U117" s="12">
        <f t="shared" si="69"/>
        <v>15.086663270183276</v>
      </c>
      <c r="V117" s="1">
        <f t="shared" si="86"/>
        <v>1.266666865832645</v>
      </c>
      <c r="W117" s="1">
        <f t="shared" si="87"/>
        <v>0.57728522320222075</v>
      </c>
      <c r="X117" s="1">
        <f t="shared" si="88"/>
        <v>18.623305518577354</v>
      </c>
      <c r="Y117" s="12">
        <f t="shared" si="70"/>
        <v>12.700567680023747</v>
      </c>
      <c r="Z117" s="10">
        <f t="shared" si="89"/>
        <v>26.680813922085694</v>
      </c>
      <c r="AA117" s="1" t="str">
        <f t="shared" si="90"/>
        <v>0.0119574538233128+0.158531177640202i</v>
      </c>
      <c r="AB117" s="1" t="str">
        <f t="shared" si="91"/>
        <v>-0.238821566295641-0.0976157898293803i</v>
      </c>
      <c r="AC117" s="1" t="str">
        <f t="shared" si="71"/>
        <v>-0.238821566295641+0.0976157898293803i</v>
      </c>
      <c r="AD117" s="1">
        <f t="shared" si="92"/>
        <v>-1.0109954167354503E-2</v>
      </c>
      <c r="AE117" s="1" t="str">
        <f t="shared" si="93"/>
        <v>23.6224182960994-9.65541368571047i</v>
      </c>
      <c r="AF117" s="10">
        <f t="shared" si="72"/>
        <v>23.622418296099401</v>
      </c>
      <c r="AG117" s="10">
        <f t="shared" si="94"/>
        <v>-9.6554136857104709</v>
      </c>
      <c r="AH117" s="10">
        <f t="shared" si="95"/>
        <v>0.83811123356291173</v>
      </c>
      <c r="AI117" s="1" t="str">
        <f t="shared" si="96"/>
        <v>-0.0579672054255878-0.0155648011504683i</v>
      </c>
      <c r="AJ117" s="1" t="str">
        <f t="shared" si="97"/>
        <v>-0.254542409296218+0.553589503842108i</v>
      </c>
      <c r="AK117" s="1" t="str">
        <f t="shared" si="73"/>
        <v>-0.254542409296218-0.553589503842108i</v>
      </c>
      <c r="AL117" s="1">
        <f t="shared" si="98"/>
        <v>0.32184487583264504</v>
      </c>
      <c r="AM117" s="1" t="str">
        <f t="shared" si="99"/>
        <v>-0.79088538737083-1.72005069961085i</v>
      </c>
      <c r="AN117" s="10">
        <f t="shared" si="74"/>
        <v>-0.79088538737083003</v>
      </c>
      <c r="AO117" s="10">
        <f t="shared" si="100"/>
        <v>-1.72005069961085</v>
      </c>
    </row>
    <row r="118" spans="1:41" ht="18.75" customHeight="1">
      <c r="A118" s="1">
        <f>BFU725F_2V_5mA_S_N!B132*1000000</f>
        <v>9800000000</v>
      </c>
      <c r="B118" s="14">
        <f t="shared" si="65"/>
        <v>9.8000000000000007</v>
      </c>
      <c r="C118" s="2" t="str">
        <f>COMPLEX(BFU725F_2V_5mA_S_N!C132*COS(BFU725F_2V_5mA_S_N!D132*PI()/180),BFU725F_2V_5mA_S_N!C132*SIN(BFU725F_2V_5mA_S_N!D132*PI()/180))</f>
        <v>-0.289007856373878+0.552586119038631i</v>
      </c>
      <c r="D118" s="2" t="str">
        <f>COMPLEX(BFU725F_2V_5mA_S_N!E132*COS(BFU725F_2V_5mA_S_N!F132*PI()/180),BFU725F_2V_5mA_S_N!E132*SIN(BFU725F_2V_5mA_S_N!F132*PI()/180))</f>
        <v>2.84333001523347-0.262266247299229i</v>
      </c>
      <c r="E118" s="2" t="str">
        <f>COMPLEX(BFU725F_2V_5mA_S_N!G132*COS(BFU725F_2V_5mA_S_N!H132*PI()/180),BFU725F_2V_5mA_S_N!G132*SIN(BFU725F_2V_5mA_S_N!H132*PI()/180))</f>
        <v>0.0917462261048174-0.00545073018261948i</v>
      </c>
      <c r="F118" s="2" t="str">
        <f>COMPLEX(BFU725F_2V_5mA_S_N!I132*COS(BFU725F_2V_5mA_S_N!J132*PI()/180),BFU725F_2V_5mA_S_N!I132*SIN(BFU725F_2V_5mA_S_N!J132*PI()/180))</f>
        <v>-0.223112452471549+0.0767366741013121i</v>
      </c>
      <c r="G118" s="9" t="str">
        <f t="shared" si="75"/>
        <v>-0.289007856373878-0.552586119038631i</v>
      </c>
      <c r="H118" s="9" t="str">
        <f t="shared" si="76"/>
        <v>-0.223112452471549-0.0767366741013121i</v>
      </c>
      <c r="I118" s="9">
        <f t="shared" si="77"/>
        <v>0.62360000000000004</v>
      </c>
      <c r="J118" s="9">
        <f t="shared" si="78"/>
        <v>0.23594000000000045</v>
      </c>
      <c r="K118" s="9" t="str">
        <f t="shared" si="79"/>
        <v>0.0220776306895448-0.145466345907725i</v>
      </c>
      <c r="L118" s="9" t="str">
        <f t="shared" si="80"/>
        <v>0.259435255918188-0.039560163157558i</v>
      </c>
      <c r="M118" s="9">
        <f t="shared" si="66"/>
        <v>0.2624341032000001</v>
      </c>
      <c r="N118" s="11" t="str">
        <f t="shared" si="81"/>
        <v>-0.237357625228643-0.105906182750167i</v>
      </c>
      <c r="O118" s="11">
        <f t="shared" si="67"/>
        <v>0.25991298889992537</v>
      </c>
      <c r="P118" s="1">
        <f t="shared" si="82"/>
        <v>0.62301011819889252</v>
      </c>
      <c r="Q118" s="1">
        <f t="shared" si="83"/>
        <v>0.5248682064000002</v>
      </c>
      <c r="R118" s="1">
        <f t="shared" si="84"/>
        <v>1.1869839144421308</v>
      </c>
      <c r="S118" s="1" t="str">
        <f t="shared" si="85"/>
        <v>31.0514789264899-1.01380751937822i</v>
      </c>
      <c r="T118" s="1">
        <f t="shared" si="68"/>
        <v>31.068024546285432</v>
      </c>
      <c r="U118" s="12">
        <f t="shared" si="69"/>
        <v>14.923136396108639</v>
      </c>
      <c r="V118" s="1">
        <f t="shared" si="86"/>
        <v>1.2656545146011071</v>
      </c>
      <c r="W118" s="1">
        <f t="shared" si="87"/>
        <v>0.5475069303806529</v>
      </c>
      <c r="X118" s="1">
        <f t="shared" si="88"/>
        <v>17.009958752327513</v>
      </c>
      <c r="Y118" s="12">
        <f t="shared" si="70"/>
        <v>12.307032604874502</v>
      </c>
      <c r="Z118" s="10">
        <f t="shared" si="89"/>
        <v>22.077258920064182</v>
      </c>
      <c r="AA118" s="1" t="str">
        <f t="shared" si="90"/>
        <v>0.0100759319532136+0.161768247802688i</v>
      </c>
      <c r="AB118" s="1" t="str">
        <f t="shared" si="91"/>
        <v>-0.233188384424763-0.0850315737013759i</v>
      </c>
      <c r="AC118" s="1" t="str">
        <f t="shared" si="71"/>
        <v>-0.233188384424763+0.0850315737013759i</v>
      </c>
      <c r="AD118" s="1">
        <f t="shared" si="92"/>
        <v>-1.1887078198892509E-2</v>
      </c>
      <c r="AE118" s="1" t="str">
        <f t="shared" si="93"/>
        <v>19.6169639437964-7.15327789374668i</v>
      </c>
      <c r="AF118" s="10">
        <f t="shared" si="72"/>
        <v>19.616963943796399</v>
      </c>
      <c r="AG118" s="10">
        <f t="shared" si="94"/>
        <v>-7.1532778937466803</v>
      </c>
      <c r="AH118" s="10">
        <f t="shared" si="95"/>
        <v>0.8167319427951546</v>
      </c>
      <c r="AI118" s="1" t="str">
        <f t="shared" si="96"/>
        <v>-0.0579898243826728-0.0199448583239115i</v>
      </c>
      <c r="AJ118" s="1" t="str">
        <f t="shared" si="97"/>
        <v>-0.231018031991205+0.572530977362542i</v>
      </c>
      <c r="AK118" s="1" t="str">
        <f t="shared" si="73"/>
        <v>-0.231018031991205-0.572530977362542i</v>
      </c>
      <c r="AL118" s="1">
        <f t="shared" si="98"/>
        <v>0.3213221982011073</v>
      </c>
      <c r="AM118" s="1" t="str">
        <f t="shared" si="99"/>
        <v>-0.71896069827898-1.78179715117039i</v>
      </c>
      <c r="AN118" s="10">
        <f t="shared" si="74"/>
        <v>-0.71896069827898001</v>
      </c>
      <c r="AO118" s="10">
        <f t="shared" si="100"/>
        <v>-1.7817971511703901</v>
      </c>
    </row>
    <row r="119" spans="1:41" ht="18.75" customHeight="1">
      <c r="A119" s="1">
        <f>BFU725F_2V_5mA_S_N!B133*1000000</f>
        <v>10000000000</v>
      </c>
      <c r="B119" s="14">
        <f t="shared" si="65"/>
        <v>10</v>
      </c>
      <c r="C119" s="2" t="str">
        <f>COMPLEX(BFU725F_2V_5mA_S_N!C133*COS(BFU725F_2V_5mA_S_N!D133*PI()/180),BFU725F_2V_5mA_S_N!C133*SIN(BFU725F_2V_5mA_S_N!D133*PI()/180))</f>
        <v>-0.273341890795533+0.569487898761969i</v>
      </c>
      <c r="D119" s="2" t="str">
        <f>COMPLEX(BFU725F_2V_5mA_S_N!E133*COS(BFU725F_2V_5mA_S_N!F133*PI()/180),BFU725F_2V_5mA_S_N!E133*SIN(BFU725F_2V_5mA_S_N!F133*PI()/180))</f>
        <v>2.78445272389662-0.386870092388509i</v>
      </c>
      <c r="E119" s="2" t="str">
        <f>COMPLEX(BFU725F_2V_5mA_S_N!G133*COS(BFU725F_2V_5mA_S_N!H133*PI()/180),BFU725F_2V_5mA_S_N!G133*SIN(BFU725F_2V_5mA_S_N!H133*PI()/180))</f>
        <v>0.0944712869233487-0.00591052307721785i</v>
      </c>
      <c r="F119" s="2" t="str">
        <f>COMPLEX(BFU725F_2V_5mA_S_N!I133*COS(BFU725F_2V_5mA_S_N!J133*PI()/180),BFU725F_2V_5mA_S_N!I133*SIN(BFU725F_2V_5mA_S_N!J133*PI()/180))</f>
        <v>-0.229467963163437+0.0989669837957265i</v>
      </c>
      <c r="G119" s="9" t="str">
        <f t="shared" si="75"/>
        <v>-0.273341890795533-0.569487898761969i</v>
      </c>
      <c r="H119" s="9" t="str">
        <f t="shared" si="76"/>
        <v>-0.229467963163437-0.0989669837957265i</v>
      </c>
      <c r="I119" s="9">
        <f t="shared" si="77"/>
        <v>0.63168999999999986</v>
      </c>
      <c r="J119" s="9">
        <f t="shared" si="78"/>
        <v>0.24990000000000015</v>
      </c>
      <c r="K119" s="9" t="str">
        <f t="shared" si="79"/>
        <v>0.00636270727945547-0.157731050652189i</v>
      </c>
      <c r="L119" s="9" t="str">
        <f t="shared" si="80"/>
        <v>0.26076422759479-0.0530056875821103i</v>
      </c>
      <c r="M119" s="9">
        <f t="shared" si="66"/>
        <v>0.26609694720000027</v>
      </c>
      <c r="N119" s="11" t="str">
        <f t="shared" si="81"/>
        <v>-0.254401520315335-0.104725363070079i</v>
      </c>
      <c r="O119" s="11">
        <f t="shared" si="67"/>
        <v>0.27511367688450833</v>
      </c>
      <c r="P119" s="1">
        <f t="shared" si="82"/>
        <v>0.61420526910891382</v>
      </c>
      <c r="Q119" s="1">
        <f t="shared" si="83"/>
        <v>0.53219389440000053</v>
      </c>
      <c r="R119" s="1">
        <f t="shared" si="84"/>
        <v>1.1541005554026009</v>
      </c>
      <c r="S119" s="1" t="str">
        <f t="shared" si="85"/>
        <v>29.61435195708-2.24230862760674i</v>
      </c>
      <c r="T119" s="1">
        <f t="shared" si="68"/>
        <v>29.699121027721475</v>
      </c>
      <c r="U119" s="12">
        <f t="shared" si="69"/>
        <v>14.727435961704407</v>
      </c>
      <c r="V119" s="1">
        <f t="shared" si="86"/>
        <v>1.2608947108910862</v>
      </c>
      <c r="W119" s="1">
        <f t="shared" si="87"/>
        <v>0.57795118936928491</v>
      </c>
      <c r="X119" s="1">
        <f t="shared" si="88"/>
        <v>17.164642321193966</v>
      </c>
      <c r="Y119" s="12">
        <f t="shared" si="70"/>
        <v>12.346347579773111</v>
      </c>
      <c r="Z119" s="10">
        <f t="shared" si="89"/>
        <v>20.101714104447723</v>
      </c>
      <c r="AA119" s="1" t="str">
        <f t="shared" si="90"/>
        <v>0.00989876562238826+0.173504416002055i</v>
      </c>
      <c r="AB119" s="1" t="str">
        <f t="shared" si="91"/>
        <v>-0.239366728785825-0.0745374322063285i</v>
      </c>
      <c r="AC119" s="1" t="str">
        <f t="shared" si="71"/>
        <v>-0.239366728785825+0.0745374322063285i</v>
      </c>
      <c r="AD119" s="1">
        <f t="shared" si="92"/>
        <v>-1.3237525208913574E-2</v>
      </c>
      <c r="AE119" s="1" t="str">
        <f t="shared" si="93"/>
        <v>18.0824379941234-5.63076791394046i</v>
      </c>
      <c r="AF119" s="10">
        <f t="shared" si="72"/>
        <v>18.082437994123399</v>
      </c>
      <c r="AG119" s="10">
        <f t="shared" si="94"/>
        <v>-5.6307679139404598</v>
      </c>
      <c r="AH119" s="10">
        <f t="shared" si="95"/>
        <v>0.82295126534517027</v>
      </c>
      <c r="AI119" s="1" t="str">
        <f t="shared" si="96"/>
        <v>-0.0631297750730921-0.0272271708022119i</v>
      </c>
      <c r="AJ119" s="1" t="str">
        <f t="shared" si="97"/>
        <v>-0.210212115722441+0.596715069564181i</v>
      </c>
      <c r="AK119" s="1" t="str">
        <f t="shared" si="73"/>
        <v>-0.210212115722441-0.596715069564181i</v>
      </c>
      <c r="AL119" s="1">
        <f t="shared" si="98"/>
        <v>0.32334472089108618</v>
      </c>
      <c r="AM119" s="1" t="str">
        <f t="shared" si="99"/>
        <v>-0.650117667432857-1.8454455292164i</v>
      </c>
      <c r="AN119" s="10">
        <f t="shared" si="74"/>
        <v>-0.65011766743285704</v>
      </c>
      <c r="AO119" s="10">
        <f t="shared" si="100"/>
        <v>-1.8454455292164</v>
      </c>
    </row>
    <row r="120" spans="1:41" ht="18.75" customHeight="1">
      <c r="A120" s="1">
        <f>BFU725F_2V_5mA_S_N!B134*1000000</f>
        <v>10200000000</v>
      </c>
      <c r="B120" s="14">
        <f t="shared" si="65"/>
        <v>10.199999999999999</v>
      </c>
      <c r="C120" s="2" t="str">
        <f>COMPLEX(BFU725F_2V_5mA_S_N!C134*COS(BFU725F_2V_5mA_S_N!D134*PI()/180),BFU725F_2V_5mA_S_N!C134*SIN(BFU725F_2V_5mA_S_N!D134*PI()/180))</f>
        <v>-0.249135145715811+0.588638713702354i</v>
      </c>
      <c r="D120" s="2" t="str">
        <f>COMPLEX(BFU725F_2V_5mA_S_N!E134*COS(BFU725F_2V_5mA_S_N!F134*PI()/180),BFU725F_2V_5mA_S_N!E134*SIN(BFU725F_2V_5mA_S_N!F134*PI()/180))</f>
        <v>2.68460366843241-0.498531236172043i</v>
      </c>
      <c r="E120" s="2" t="str">
        <f>COMPLEX(BFU725F_2V_5mA_S_N!G134*COS(BFU725F_2V_5mA_S_N!H134*PI()/180),BFU725F_2V_5mA_S_N!G134*SIN(BFU725F_2V_5mA_S_N!H134*PI()/180))</f>
        <v>0.0955923331907528-0.00807751967797619i</v>
      </c>
      <c r="F120" s="2" t="str">
        <f>COMPLEX(BFU725F_2V_5mA_S_N!I134*COS(BFU725F_2V_5mA_S_N!J134*PI()/180),BFU725F_2V_5mA_S_N!I134*SIN(BFU725F_2V_5mA_S_N!J134*PI()/180))</f>
        <v>-0.227440961424431+0.123336215145149i</v>
      </c>
      <c r="G120" s="9" t="str">
        <f t="shared" si="75"/>
        <v>-0.249135145715811-0.588638713702354i</v>
      </c>
      <c r="H120" s="9" t="str">
        <f t="shared" si="76"/>
        <v>-0.227440961424431-0.123336215145149i</v>
      </c>
      <c r="I120" s="9">
        <f t="shared" si="77"/>
        <v>0.63919000000000026</v>
      </c>
      <c r="J120" s="9">
        <f t="shared" si="78"/>
        <v>0.25873000000000002</v>
      </c>
      <c r="K120" s="9" t="str">
        <f t="shared" si="79"/>
        <v>-0.0159369339697375-0.164607940908327i</v>
      </c>
      <c r="L120" s="9" t="str">
        <f t="shared" si="80"/>
        <v>0.252600632487643-0.0693407029934857i</v>
      </c>
      <c r="M120" s="9">
        <f t="shared" si="66"/>
        <v>0.26194505649999977</v>
      </c>
      <c r="N120" s="11" t="str">
        <f t="shared" si="81"/>
        <v>-0.26853756645738-0.0952672379148413i</v>
      </c>
      <c r="O120" s="11">
        <f t="shared" si="67"/>
        <v>0.2849355562557519</v>
      </c>
      <c r="P120" s="1">
        <f t="shared" si="82"/>
        <v>0.60568320221877447</v>
      </c>
      <c r="Q120" s="1">
        <f t="shared" si="83"/>
        <v>0.52389011299999955</v>
      </c>
      <c r="R120" s="1">
        <f t="shared" si="84"/>
        <v>1.1561264226774499</v>
      </c>
      <c r="S120" s="1" t="str">
        <f t="shared" si="85"/>
        <v>28.3223345921666-2.82195247436106i</v>
      </c>
      <c r="T120" s="1">
        <f t="shared" si="68"/>
        <v>28.462572837292655</v>
      </c>
      <c r="U120" s="12">
        <f t="shared" si="69"/>
        <v>14.542741550081374</v>
      </c>
      <c r="V120" s="1">
        <f t="shared" si="86"/>
        <v>1.2604343719812254</v>
      </c>
      <c r="W120" s="1">
        <f t="shared" si="87"/>
        <v>0.5759296412205398</v>
      </c>
      <c r="X120" s="1">
        <f t="shared" si="88"/>
        <v>16.392439362395439</v>
      </c>
      <c r="Y120" s="12">
        <f t="shared" si="70"/>
        <v>12.146435858340075</v>
      </c>
      <c r="Z120" s="10">
        <f t="shared" si="89"/>
        <v>18.385904699695725</v>
      </c>
      <c r="AA120" s="1" t="str">
        <f t="shared" si="90"/>
        <v>0.0108241613653603+0.181806024900089i</v>
      </c>
      <c r="AB120" s="1" t="str">
        <f t="shared" si="91"/>
        <v>-0.238265122789791-0.05846980975494i</v>
      </c>
      <c r="AC120" s="1" t="str">
        <f t="shared" si="71"/>
        <v>-0.238265122789791+0.05846980975494i</v>
      </c>
      <c r="AD120" s="1">
        <f t="shared" si="92"/>
        <v>-1.424705831877475E-2</v>
      </c>
      <c r="AE120" s="1" t="str">
        <f t="shared" si="93"/>
        <v>16.7238118535534-4.10399174669543i</v>
      </c>
      <c r="AF120" s="10">
        <f t="shared" si="72"/>
        <v>16.7238118535534</v>
      </c>
      <c r="AG120" s="10">
        <f t="shared" si="94"/>
        <v>-4.1039917466954297</v>
      </c>
      <c r="AH120" s="10">
        <f t="shared" si="95"/>
        <v>0.8001362001232788</v>
      </c>
      <c r="AI120" s="1" t="str">
        <f t="shared" si="96"/>
        <v>-0.0648060168588133-0.0351428730688621i</v>
      </c>
      <c r="AJ120" s="1" t="str">
        <f t="shared" si="97"/>
        <v>-0.184329128856998+0.623781586771216i</v>
      </c>
      <c r="AK120" s="1" t="str">
        <f t="shared" si="73"/>
        <v>-0.184329128856998-0.623781586771216i</v>
      </c>
      <c r="AL120" s="1">
        <f t="shared" si="98"/>
        <v>0.32737558488122559</v>
      </c>
      <c r="AM120" s="1" t="str">
        <f t="shared" si="99"/>
        <v>-0.56305093406362-1.90540045005961i</v>
      </c>
      <c r="AN120" s="10">
        <f t="shared" si="74"/>
        <v>-0.56305093406361995</v>
      </c>
      <c r="AO120" s="10">
        <f t="shared" si="100"/>
        <v>-1.90540045005961</v>
      </c>
    </row>
    <row r="121" spans="1:41" ht="18.75" customHeight="1">
      <c r="A121" s="1">
        <f>BFU725F_2V_5mA_S_N!B135*1000000</f>
        <v>10400000000</v>
      </c>
      <c r="B121" s="14">
        <f t="shared" si="65"/>
        <v>10.4</v>
      </c>
      <c r="C121" s="2" t="str">
        <f>COMPLEX(BFU725F_2V_5mA_S_N!C135*COS(BFU725F_2V_5mA_S_N!D135*PI()/180),BFU725F_2V_5mA_S_N!C135*SIN(BFU725F_2V_5mA_S_N!D135*PI()/180))</f>
        <v>-0.230314260648091+0.601557712062711i</v>
      </c>
      <c r="D121" s="2" t="str">
        <f>COMPLEX(BFU725F_2V_5mA_S_N!E135*COS(BFU725F_2V_5mA_S_N!F135*PI()/180),BFU725F_2V_5mA_S_N!E135*SIN(BFU725F_2V_5mA_S_N!F135*PI()/180))</f>
        <v>2.59743913596818-0.587263939758672i</v>
      </c>
      <c r="E121" s="2" t="str">
        <f>COMPLEX(BFU725F_2V_5mA_S_N!G135*COS(BFU725F_2V_5mA_S_N!H135*PI()/180),BFU725F_2V_5mA_S_N!G135*SIN(BFU725F_2V_5mA_S_N!H135*PI()/180))</f>
        <v>0.0962977229277374-0.00932330751035943i</v>
      </c>
      <c r="F121" s="2" t="str">
        <f>COMPLEX(BFU725F_2V_5mA_S_N!I135*COS(BFU725F_2V_5mA_S_N!J135*PI()/180),BFU725F_2V_5mA_S_N!I135*SIN(BFU725F_2V_5mA_S_N!J135*PI()/180))</f>
        <v>-0.219633476593868+0.145868884822263i</v>
      </c>
      <c r="G121" s="9" t="str">
        <f t="shared" si="75"/>
        <v>-0.230314260648091-0.601557712062711i</v>
      </c>
      <c r="H121" s="9" t="str">
        <f t="shared" si="76"/>
        <v>-0.219633476593868-0.145868884822263i</v>
      </c>
      <c r="I121" s="9">
        <f t="shared" si="77"/>
        <v>0.64414000000000027</v>
      </c>
      <c r="J121" s="9">
        <f t="shared" si="78"/>
        <v>0.26365999999999962</v>
      </c>
      <c r="K121" s="9" t="str">
        <f t="shared" si="79"/>
        <v>-0.0371638308395331-0.165717896031587i</v>
      </c>
      <c r="L121" s="9" t="str">
        <f t="shared" si="80"/>
        <v>0.24465223193701-0.0807689039604057i</v>
      </c>
      <c r="M121" s="9">
        <f t="shared" si="66"/>
        <v>0.25763992399999996</v>
      </c>
      <c r="N121" s="11" t="str">
        <f t="shared" si="81"/>
        <v>-0.281816062776543-0.0849489920711813i</v>
      </c>
      <c r="O121" s="11">
        <f t="shared" si="67"/>
        <v>0.29434100035975624</v>
      </c>
      <c r="P121" s="1">
        <f t="shared" si="82"/>
        <v>0.6022036892927819</v>
      </c>
      <c r="Q121" s="1">
        <f t="shared" si="83"/>
        <v>0.51527984799999993</v>
      </c>
      <c r="R121" s="1">
        <f t="shared" si="84"/>
        <v>1.1686924913329464</v>
      </c>
      <c r="S121" s="1" t="str">
        <f t="shared" si="85"/>
        <v>27.3074705092881-3.4545779978634i</v>
      </c>
      <c r="T121" s="1">
        <f t="shared" si="68"/>
        <v>27.525116798280095</v>
      </c>
      <c r="U121" s="12">
        <f t="shared" si="69"/>
        <v>14.39729170504495</v>
      </c>
      <c r="V121" s="1">
        <f t="shared" si="86"/>
        <v>1.2587631195072184</v>
      </c>
      <c r="W121" s="1">
        <f t="shared" si="87"/>
        <v>0.56384363475966248</v>
      </c>
      <c r="X121" s="1">
        <f t="shared" si="88"/>
        <v>15.519861902726491</v>
      </c>
      <c r="Y121" s="12">
        <f t="shared" si="70"/>
        <v>11.908878525439041</v>
      </c>
      <c r="Z121" s="10">
        <f t="shared" si="89"/>
        <v>15.049035583615201</v>
      </c>
      <c r="AA121" s="1" t="str">
        <f t="shared" si="90"/>
        <v>0.0138045368247623+0.189093590248053i</v>
      </c>
      <c r="AB121" s="1" t="str">
        <f t="shared" si="91"/>
        <v>-0.23343801341863-0.04322470542579i</v>
      </c>
      <c r="AC121" s="1" t="str">
        <f t="shared" si="71"/>
        <v>-0.23343801341863+0.04322470542579i</v>
      </c>
      <c r="AD121" s="1">
        <f t="shared" si="92"/>
        <v>-1.7120028892782219E-2</v>
      </c>
      <c r="AE121" s="1" t="str">
        <f t="shared" si="93"/>
        <v>13.635374968149-2.52480329890176i</v>
      </c>
      <c r="AF121" s="10">
        <f t="shared" si="72"/>
        <v>13.635374968149</v>
      </c>
      <c r="AG121" s="10">
        <f t="shared" si="94"/>
        <v>-2.5248032989017601</v>
      </c>
      <c r="AH121" s="10">
        <f t="shared" si="95"/>
        <v>0.78481828801347986</v>
      </c>
      <c r="AI121" s="1" t="str">
        <f t="shared" si="96"/>
        <v>-0.0646471372131302-0.042935193479947i</v>
      </c>
      <c r="AJ121" s="1" t="str">
        <f t="shared" si="97"/>
        <v>-0.165667123434961+0.644492905542658i</v>
      </c>
      <c r="AK121" s="1" t="str">
        <f t="shared" si="73"/>
        <v>-0.165667123434961-0.644492905542658i</v>
      </c>
      <c r="AL121" s="1">
        <f t="shared" si="98"/>
        <v>0.32827971510721832</v>
      </c>
      <c r="AM121" s="1" t="str">
        <f t="shared" si="99"/>
        <v>-0.50465233095762-1.96324316088846i</v>
      </c>
      <c r="AN121" s="10">
        <f t="shared" si="74"/>
        <v>-0.50465233095761997</v>
      </c>
      <c r="AO121" s="10">
        <f t="shared" si="100"/>
        <v>-1.96324316088846</v>
      </c>
    </row>
    <row r="122" spans="1:41" ht="18.75" customHeight="1">
      <c r="A122" s="1">
        <f>BFU725F_2V_5mA_S_N!B136*1000000</f>
        <v>10600000000</v>
      </c>
      <c r="B122" s="14">
        <f t="shared" si="65"/>
        <v>10.6</v>
      </c>
      <c r="C122" s="2" t="str">
        <f>COMPLEX(BFU725F_2V_5mA_S_N!C136*COS(BFU725F_2V_5mA_S_N!D136*PI()/180),BFU725F_2V_5mA_S_N!C136*SIN(BFU725F_2V_5mA_S_N!D136*PI()/180))</f>
        <v>-0.208720481057763+0.611014257760828i</v>
      </c>
      <c r="D122" s="2" t="str">
        <f>COMPLEX(BFU725F_2V_5mA_S_N!E136*COS(BFU725F_2V_5mA_S_N!F136*PI()/180),BFU725F_2V_5mA_S_N!E136*SIN(BFU725F_2V_5mA_S_N!F136*PI()/180))</f>
        <v>2.50726691232236-0.673696571442593i</v>
      </c>
      <c r="E122" s="2" t="str">
        <f>COMPLEX(BFU725F_2V_5mA_S_N!G136*COS(BFU725F_2V_5mA_S_N!H136*PI()/180),BFU725F_2V_5mA_S_N!G136*SIN(BFU725F_2V_5mA_S_N!H136*PI()/180))</f>
        <v>0.0977261677660555-0.0106337172597721i</v>
      </c>
      <c r="F122" s="2" t="str">
        <f>COMPLEX(BFU725F_2V_5mA_S_N!I136*COS(BFU725F_2V_5mA_S_N!J136*PI()/180),BFU725F_2V_5mA_S_N!I136*SIN(BFU725F_2V_5mA_S_N!J136*PI()/180))</f>
        <v>-0.217061786071166+0.165057617599417i</v>
      </c>
      <c r="G122" s="9" t="str">
        <f t="shared" si="75"/>
        <v>-0.208720481057763-0.611014257760828i</v>
      </c>
      <c r="H122" s="9" t="str">
        <f t="shared" si="76"/>
        <v>-0.217061786071166-0.165057617599417i</v>
      </c>
      <c r="I122" s="9">
        <f t="shared" si="77"/>
        <v>0.64567999999999959</v>
      </c>
      <c r="J122" s="9">
        <f t="shared" si="78"/>
        <v>0.27268999999999999</v>
      </c>
      <c r="K122" s="9" t="str">
        <f t="shared" si="79"/>
        <v>-0.0555473172972474-0.167078751452112i</v>
      </c>
      <c r="L122" s="9" t="str">
        <f t="shared" si="80"/>
        <v>0.237861688048297-0.092499351604633i</v>
      </c>
      <c r="M122" s="9">
        <f t="shared" si="66"/>
        <v>0.25521424860000053</v>
      </c>
      <c r="N122" s="11" t="str">
        <f t="shared" si="81"/>
        <v>-0.293409005345544-0.074579399847479i</v>
      </c>
      <c r="O122" s="11">
        <f t="shared" si="67"/>
        <v>0.30273904819080011</v>
      </c>
      <c r="P122" s="1">
        <f t="shared" si="82"/>
        <v>0.60038843279947218</v>
      </c>
      <c r="Q122" s="1">
        <f t="shared" si="83"/>
        <v>0.51042849720000105</v>
      </c>
      <c r="R122" s="1">
        <f t="shared" si="84"/>
        <v>1.176243952077429</v>
      </c>
      <c r="S122" s="1" t="str">
        <f t="shared" si="85"/>
        <v>26.0971710762637-4.05404859306593i</v>
      </c>
      <c r="T122" s="1">
        <f t="shared" si="68"/>
        <v>26.41018076762661</v>
      </c>
      <c r="U122" s="12">
        <f t="shared" si="69"/>
        <v>14.217713737973849</v>
      </c>
      <c r="V122" s="1">
        <f t="shared" si="86"/>
        <v>1.2508918950005279</v>
      </c>
      <c r="W122" s="1">
        <f t="shared" si="87"/>
        <v>0.55692994868437706</v>
      </c>
      <c r="X122" s="1">
        <f t="shared" si="88"/>
        <v>14.70862061965941</v>
      </c>
      <c r="Y122" s="12">
        <f t="shared" si="70"/>
        <v>11.67571946326483</v>
      </c>
      <c r="Z122" s="10">
        <f t="shared" si="89"/>
        <v>14.759866026751137</v>
      </c>
      <c r="AA122" s="1" t="str">
        <f t="shared" si="90"/>
        <v>0.0156713921003463+0.194843333834715i</v>
      </c>
      <c r="AB122" s="1" t="str">
        <f t="shared" si="91"/>
        <v>-0.232733178171512-0.029785716235298i</v>
      </c>
      <c r="AC122" s="1" t="str">
        <f t="shared" si="71"/>
        <v>-0.232733178171512+0.029785716235298i</v>
      </c>
      <c r="AD122" s="1">
        <f t="shared" si="92"/>
        <v>-1.7291095199471598E-2</v>
      </c>
      <c r="AE122" s="1" t="str">
        <f t="shared" si="93"/>
        <v>13.4597129613065-1.72260437477715i</v>
      </c>
      <c r="AF122" s="10">
        <f t="shared" si="72"/>
        <v>13.459712961306501</v>
      </c>
      <c r="AG122" s="10">
        <f t="shared" si="94"/>
        <v>-1.72260437477715</v>
      </c>
      <c r="AH122" s="10">
        <f t="shared" si="95"/>
        <v>0.78466684169966694</v>
      </c>
      <c r="AI122" s="1" t="str">
        <f t="shared" si="96"/>
        <v>-0.0657130785137799-0.0499693860486886i</v>
      </c>
      <c r="AJ122" s="1" t="str">
        <f t="shared" si="97"/>
        <v>-0.143007402543983+0.660983643809517i</v>
      </c>
      <c r="AK122" s="1" t="str">
        <f t="shared" si="73"/>
        <v>-0.143007402543983-0.660983643809517i</v>
      </c>
      <c r="AL122" s="1">
        <f t="shared" si="98"/>
        <v>0.32525173110052785</v>
      </c>
      <c r="AM122" s="1" t="str">
        <f t="shared" si="99"/>
        <v>-0.43968221801649-2.03222175504801i</v>
      </c>
      <c r="AN122" s="10">
        <f t="shared" si="74"/>
        <v>-0.43968221801648999</v>
      </c>
      <c r="AO122" s="10">
        <f t="shared" si="100"/>
        <v>-2.0322217550480102</v>
      </c>
    </row>
    <row r="123" spans="1:41" ht="18.75" customHeight="1">
      <c r="A123" s="1">
        <f>BFU725F_2V_5mA_S_N!B137*1000000</f>
        <v>10800000000</v>
      </c>
      <c r="B123" s="14">
        <f t="shared" si="65"/>
        <v>10.8</v>
      </c>
      <c r="C123" s="2" t="str">
        <f>COMPLEX(BFU725F_2V_5mA_S_N!C137*COS(BFU725F_2V_5mA_S_N!D137*PI()/180),BFU725F_2V_5mA_S_N!C137*SIN(BFU725F_2V_5mA_S_N!D137*PI()/180))</f>
        <v>-0.190504816650197+0.621173878823856i</v>
      </c>
      <c r="D123" s="2" t="str">
        <f>COMPLEX(BFU725F_2V_5mA_S_N!E137*COS(BFU725F_2V_5mA_S_N!F137*PI()/180),BFU725F_2V_5mA_S_N!E137*SIN(BFU725F_2V_5mA_S_N!F137*PI()/180))</f>
        <v>2.43699884683654-0.741810879212052i</v>
      </c>
      <c r="E123" s="2" t="str">
        <f>COMPLEX(BFU725F_2V_5mA_S_N!G137*COS(BFU725F_2V_5mA_S_N!H137*PI()/180),BFU725F_2V_5mA_S_N!G137*SIN(BFU725F_2V_5mA_S_N!H137*PI()/180))</f>
        <v>0.0988453476239455-0.0115941701773507i</v>
      </c>
      <c r="F123" s="2" t="str">
        <f>COMPLEX(BFU725F_2V_5mA_S_N!I137*COS(BFU725F_2V_5mA_S_N!J137*PI()/180),BFU725F_2V_5mA_S_N!I137*SIN(BFU725F_2V_5mA_S_N!J137*PI()/180))</f>
        <v>-0.208353690214479+0.183107630026738i</v>
      </c>
      <c r="G123" s="9" t="str">
        <f t="shared" si="75"/>
        <v>-0.190504816650197-0.621173878823856i</v>
      </c>
      <c r="H123" s="9" t="str">
        <f t="shared" si="76"/>
        <v>-0.208353690214479-0.183107630026738i</v>
      </c>
      <c r="I123" s="9">
        <f t="shared" si="77"/>
        <v>0.64972999999999981</v>
      </c>
      <c r="J123" s="9">
        <f t="shared" si="78"/>
        <v>0.27737999999999974</v>
      </c>
      <c r="K123" s="9" t="str">
        <f t="shared" si="79"/>
        <v>-0.0740492952332511-0.164306755403288i</v>
      </c>
      <c r="L123" s="9" t="str">
        <f t="shared" si="80"/>
        <v>0.232285316601717-0.10157953357917i</v>
      </c>
      <c r="M123" s="9">
        <f t="shared" si="66"/>
        <v>0.25352489019999919</v>
      </c>
      <c r="N123" s="11" t="str">
        <f t="shared" si="81"/>
        <v>-0.306334611834968-0.062727221824118i</v>
      </c>
      <c r="O123" s="11">
        <f t="shared" si="67"/>
        <v>0.31269089971704106</v>
      </c>
      <c r="P123" s="1">
        <f t="shared" si="82"/>
        <v>0.59868686146585304</v>
      </c>
      <c r="Q123" s="1">
        <f t="shared" si="83"/>
        <v>0.50704978039999837</v>
      </c>
      <c r="R123" s="1">
        <f t="shared" si="84"/>
        <v>1.1807260048383506</v>
      </c>
      <c r="S123" s="1" t="str">
        <f t="shared" si="85"/>
        <v>25.1883921266921-4.55026346927819i</v>
      </c>
      <c r="T123" s="1">
        <f t="shared" si="68"/>
        <v>25.596093365352694</v>
      </c>
      <c r="U123" s="12">
        <f t="shared" si="69"/>
        <v>14.081736856501838</v>
      </c>
      <c r="V123" s="1">
        <f t="shared" si="86"/>
        <v>1.2474338097341473</v>
      </c>
      <c r="W123" s="1">
        <f t="shared" si="87"/>
        <v>0.55294109063482122</v>
      </c>
      <c r="X123" s="1">
        <f t="shared" si="88"/>
        <v>14.153131781428829</v>
      </c>
      <c r="Y123" s="12">
        <f t="shared" si="70"/>
        <v>11.508525504539438</v>
      </c>
      <c r="Z123" s="10">
        <f t="shared" si="89"/>
        <v>12.16767560064365</v>
      </c>
      <c r="AA123" s="1" t="str">
        <f t="shared" si="90"/>
        <v>0.019393707372898+0.202236896944107i</v>
      </c>
      <c r="AB123" s="1" t="str">
        <f t="shared" si="91"/>
        <v>-0.227747397587377-0.019129266917369i</v>
      </c>
      <c r="AC123" s="1" t="str">
        <f t="shared" si="71"/>
        <v>-0.227747397587377+0.019129266917369i</v>
      </c>
      <c r="AD123" s="1">
        <f t="shared" si="92"/>
        <v>-2.0835934365852765E-2</v>
      </c>
      <c r="AE123" s="1" t="str">
        <f t="shared" si="93"/>
        <v>10.930510414768-0.918090188876734i</v>
      </c>
      <c r="AF123" s="10">
        <f t="shared" si="72"/>
        <v>10.930510414767999</v>
      </c>
      <c r="AG123" s="10">
        <f t="shared" si="94"/>
        <v>-0.91809018887673399</v>
      </c>
      <c r="AH123" s="10">
        <f t="shared" si="95"/>
        <v>0.78158329954918582</v>
      </c>
      <c r="AI123" s="1" t="str">
        <f t="shared" si="96"/>
        <v>-0.0651503028525311-0.0572560895781158i</v>
      </c>
      <c r="AJ123" s="1" t="str">
        <f t="shared" si="97"/>
        <v>-0.125354513797666+0.678429968401972i</v>
      </c>
      <c r="AK123" s="1" t="str">
        <f t="shared" si="73"/>
        <v>-0.125354513797666-0.678429968401972i</v>
      </c>
      <c r="AL123" s="1">
        <f t="shared" si="98"/>
        <v>0.32437347413414713</v>
      </c>
      <c r="AM123" s="1" t="str">
        <f t="shared" si="99"/>
        <v>-0.386451186035713-2.09150877769186i</v>
      </c>
      <c r="AN123" s="10">
        <f t="shared" si="74"/>
        <v>-0.38645118603571299</v>
      </c>
      <c r="AO123" s="10">
        <f t="shared" si="100"/>
        <v>-2.0915087776918599</v>
      </c>
    </row>
    <row r="124" spans="1:41" ht="18.75" customHeight="1">
      <c r="A124" s="1">
        <f>BFU725F_2V_5mA_S_N!B138*1000000</f>
        <v>11000000000</v>
      </c>
      <c r="B124" s="14">
        <f t="shared" si="65"/>
        <v>11</v>
      </c>
      <c r="C124" s="2" t="str">
        <f>COMPLEX(BFU725F_2V_5mA_S_N!C138*COS(BFU725F_2V_5mA_S_N!D138*PI()/180),BFU725F_2V_5mA_S_N!C138*SIN(BFU725F_2V_5mA_S_N!D138*PI()/180))</f>
        <v>-0.169466142105125+0.631134222475699i</v>
      </c>
      <c r="D124" s="2" t="str">
        <f>COMPLEX(BFU725F_2V_5mA_S_N!E138*COS(BFU725F_2V_5mA_S_N!F138*PI()/180),BFU725F_2V_5mA_S_N!E138*SIN(BFU725F_2V_5mA_S_N!F138*PI()/180))</f>
        <v>2.36806275350188-0.832997530294709i</v>
      </c>
      <c r="E124" s="2" t="str">
        <f>COMPLEX(BFU725F_2V_5mA_S_N!G138*COS(BFU725F_2V_5mA_S_N!H138*PI()/180),BFU725F_2V_5mA_S_N!G138*SIN(BFU725F_2V_5mA_S_N!H138*PI()/180))</f>
        <v>0.100025831184674-0.0128668409415483i</v>
      </c>
      <c r="F124" s="2" t="str">
        <f>COMPLEX(BFU725F_2V_5mA_S_N!I138*COS(BFU725F_2V_5mA_S_N!J138*PI()/180),BFU725F_2V_5mA_S_N!I138*SIN(BFU725F_2V_5mA_S_N!J138*PI()/180))</f>
        <v>-0.207313206245235+0.202096672204964i</v>
      </c>
      <c r="G124" s="9" t="str">
        <f t="shared" si="75"/>
        <v>-0.169466142105125-0.631134222475699i</v>
      </c>
      <c r="H124" s="9" t="str">
        <f t="shared" si="76"/>
        <v>-0.207313206245235-0.202096672204964i</v>
      </c>
      <c r="I124" s="9">
        <f t="shared" si="77"/>
        <v>0.65348999999999957</v>
      </c>
      <c r="J124" s="9">
        <f t="shared" si="78"/>
        <v>0.28952</v>
      </c>
      <c r="K124" s="9" t="str">
        <f t="shared" si="79"/>
        <v>-0.0924175568071821-0.16509100260339i</v>
      </c>
      <c r="L124" s="9" t="str">
        <f t="shared" si="80"/>
        <v>0.226149398489489-0.113790757131423i</v>
      </c>
      <c r="M124" s="9">
        <f t="shared" si="66"/>
        <v>0.25316375500000032</v>
      </c>
      <c r="N124" s="11" t="str">
        <f t="shared" si="81"/>
        <v>-0.318566955296671-0.051300245471967i</v>
      </c>
      <c r="O124" s="11">
        <f t="shared" si="67"/>
        <v>0.32267107120483429</v>
      </c>
      <c r="P124" s="1">
        <f t="shared" si="82"/>
        <v>0.59324560969247586</v>
      </c>
      <c r="Q124" s="1">
        <f t="shared" si="83"/>
        <v>0.50632751000000065</v>
      </c>
      <c r="R124" s="1">
        <f t="shared" si="84"/>
        <v>1.1716637906806113</v>
      </c>
      <c r="S124" s="1" t="str">
        <f t="shared" si="85"/>
        <v>24.3429600938869-5.1964630392379i</v>
      </c>
      <c r="T124" s="1">
        <f t="shared" si="68"/>
        <v>24.891422905304864</v>
      </c>
      <c r="U124" s="12">
        <f t="shared" si="69"/>
        <v>13.960497235374465</v>
      </c>
      <c r="V124" s="1">
        <f t="shared" si="86"/>
        <v>1.2391107295075241</v>
      </c>
      <c r="W124" s="1">
        <f t="shared" si="87"/>
        <v>0.56109353395984751</v>
      </c>
      <c r="X124" s="1">
        <f t="shared" si="88"/>
        <v>13.966416443226601</v>
      </c>
      <c r="Y124" s="12">
        <f t="shared" si="70"/>
        <v>11.450849874614731</v>
      </c>
      <c r="Z124" s="10">
        <f t="shared" si="89"/>
        <v>12.474322601452453</v>
      </c>
      <c r="AA124" s="1" t="str">
        <f t="shared" si="90"/>
        <v>0.0216089723775403+0.209752162326795i</v>
      </c>
      <c r="AB124" s="1" t="str">
        <f t="shared" si="91"/>
        <v>-0.228922178622775-0.007655490121831i</v>
      </c>
      <c r="AC124" s="1" t="str">
        <f t="shared" si="71"/>
        <v>-0.228922178622775+0.007655490121831i</v>
      </c>
      <c r="AD124" s="1">
        <f t="shared" si="92"/>
        <v>-2.0294789792475232E-2</v>
      </c>
      <c r="AE124" s="1" t="str">
        <f t="shared" si="93"/>
        <v>11.2798497034768-0.377214556056622i</v>
      </c>
      <c r="AF124" s="10">
        <f t="shared" si="72"/>
        <v>11.279849703476801</v>
      </c>
      <c r="AG124" s="10">
        <f t="shared" si="94"/>
        <v>-0.37721455605662202</v>
      </c>
      <c r="AH124" s="10">
        <f t="shared" si="95"/>
        <v>0.78395239883057</v>
      </c>
      <c r="AI124" s="1" t="str">
        <f t="shared" si="96"/>
        <v>-0.0668939743340587-0.065210749707308i</v>
      </c>
      <c r="AJ124" s="1" t="str">
        <f t="shared" si="97"/>
        <v>-0.102572167771066+0.696344972183007i</v>
      </c>
      <c r="AK124" s="1" t="str">
        <f t="shared" si="73"/>
        <v>-0.102572167771066-0.696344972183007i</v>
      </c>
      <c r="AL124" s="1">
        <f t="shared" si="98"/>
        <v>0.32293255990752417</v>
      </c>
      <c r="AM124" s="1" t="str">
        <f t="shared" si="99"/>
        <v>-0.317627209224238-2.15631701053128i</v>
      </c>
      <c r="AN124" s="10">
        <f t="shared" si="74"/>
        <v>-0.31762720922423798</v>
      </c>
      <c r="AO124" s="10">
        <f t="shared" si="100"/>
        <v>-2.1563170105312799</v>
      </c>
    </row>
    <row r="125" spans="1:41" ht="18.75" customHeight="1">
      <c r="A125" s="1">
        <f>BFU725F_2V_5mA_S_N!B139*1000000</f>
        <v>11200000000</v>
      </c>
      <c r="B125" s="14">
        <f t="shared" si="65"/>
        <v>11.2</v>
      </c>
      <c r="C125" s="2" t="str">
        <f>COMPLEX(BFU725F_2V_5mA_S_N!C139*COS(BFU725F_2V_5mA_S_N!D139*PI()/180),BFU725F_2V_5mA_S_N!C139*SIN(BFU725F_2V_5mA_S_N!D139*PI()/180))</f>
        <v>-0.158300509860139+0.649867698441783i</v>
      </c>
      <c r="D125" s="2" t="str">
        <f>COMPLEX(BFU725F_2V_5mA_S_N!E139*COS(BFU725F_2V_5mA_S_N!F139*PI()/180),BFU725F_2V_5mA_S_N!E139*SIN(BFU725F_2V_5mA_S_N!F139*PI()/180))</f>
        <v>2.30339365520833-0.923157580885294i</v>
      </c>
      <c r="E125" s="2" t="str">
        <f>COMPLEX(BFU725F_2V_5mA_S_N!G139*COS(BFU725F_2V_5mA_S_N!H139*PI()/180),BFU725F_2V_5mA_S_N!G139*SIN(BFU725F_2V_5mA_S_N!H139*PI()/180))</f>
        <v>0.102341433695737-0.0125659479985048i</v>
      </c>
      <c r="F125" s="2" t="str">
        <f>COMPLEX(BFU725F_2V_5mA_S_N!I139*COS(BFU725F_2V_5mA_S_N!J139*PI()/180),BFU725F_2V_5mA_S_N!I139*SIN(BFU725F_2V_5mA_S_N!J139*PI()/180))</f>
        <v>-0.203969310177155+0.216295655309707i</v>
      </c>
      <c r="G125" s="9" t="str">
        <f t="shared" si="75"/>
        <v>-0.158300509860139-0.649867698441783i</v>
      </c>
      <c r="H125" s="9" t="str">
        <f t="shared" si="76"/>
        <v>-0.203969310177155-0.216295655309707i</v>
      </c>
      <c r="I125" s="9">
        <f t="shared" si="77"/>
        <v>0.66887000000000019</v>
      </c>
      <c r="J125" s="9">
        <f t="shared" si="78"/>
        <v>0.29730000000000012</v>
      </c>
      <c r="K125" s="9" t="str">
        <f t="shared" si="79"/>
        <v>-0.108275113902212-0.166792778673645i</v>
      </c>
      <c r="L125" s="9" t="str">
        <f t="shared" si="80"/>
        <v>0.224132258883855-0.123421595246323i</v>
      </c>
      <c r="M125" s="9">
        <f t="shared" si="66"/>
        <v>0.25586746500000068</v>
      </c>
      <c r="N125" s="11" t="str">
        <f t="shared" si="81"/>
        <v>-0.332407372786067-0.043371183427322i</v>
      </c>
      <c r="O125" s="11">
        <f t="shared" si="67"/>
        <v>0.33522488128780314</v>
      </c>
      <c r="P125" s="1">
        <f t="shared" si="82"/>
        <v>0.57660135413442126</v>
      </c>
      <c r="Q125" s="1">
        <f t="shared" si="83"/>
        <v>0.51173493000000136</v>
      </c>
      <c r="R125" s="1">
        <f t="shared" si="84"/>
        <v>1.1267578590627372</v>
      </c>
      <c r="S125" s="1" t="str">
        <f t="shared" si="85"/>
        <v>23.2637873769182-6.16393591215583i</v>
      </c>
      <c r="T125" s="1">
        <f t="shared" si="68"/>
        <v>24.066530889341379</v>
      </c>
      <c r="U125" s="12">
        <f t="shared" si="69"/>
        <v>13.814134926764526</v>
      </c>
      <c r="V125" s="1">
        <f t="shared" si="86"/>
        <v>1.2466240658655785</v>
      </c>
      <c r="W125" s="1">
        <f t="shared" si="87"/>
        <v>0.60754376742072191</v>
      </c>
      <c r="X125" s="1">
        <f t="shared" si="88"/>
        <v>14.621470845257639</v>
      </c>
      <c r="Y125" s="12">
        <f t="shared" si="70"/>
        <v>11.649910626251964</v>
      </c>
      <c r="Z125" s="10">
        <f t="shared" si="89"/>
        <v>10.666285953960459</v>
      </c>
      <c r="AA125" s="1" t="str">
        <f t="shared" si="90"/>
        <v>0.0244347254406936+0.222886494747344i</v>
      </c>
      <c r="AB125" s="1" t="str">
        <f t="shared" si="91"/>
        <v>-0.228404035617849-0.006590839437637i</v>
      </c>
      <c r="AC125" s="1" t="str">
        <f t="shared" si="71"/>
        <v>-0.228404035617849+0.006590839437637i</v>
      </c>
      <c r="AD125" s="1">
        <f t="shared" si="92"/>
        <v>-2.3988431034421637E-2</v>
      </c>
      <c r="AE125" s="1" t="str">
        <f t="shared" si="93"/>
        <v>9.5214245271025-0.274750750817326i</v>
      </c>
      <c r="AF125" s="10">
        <f t="shared" si="72"/>
        <v>9.5214245271025</v>
      </c>
      <c r="AG125" s="10">
        <f t="shared" si="94"/>
        <v>-0.27475075081732597</v>
      </c>
      <c r="AH125" s="10">
        <f t="shared" si="95"/>
        <v>0.76375758767612079</v>
      </c>
      <c r="AI125" s="1" t="str">
        <f t="shared" si="96"/>
        <v>-0.0683755877904919-0.0725076853742641i</v>
      </c>
      <c r="AJ125" s="1" t="str">
        <f t="shared" si="97"/>
        <v>-0.0899249220696471+0.722375383816047i</v>
      </c>
      <c r="AK125" s="1" t="str">
        <f t="shared" si="73"/>
        <v>-0.0899249220696471-0.722375383816047i</v>
      </c>
      <c r="AL125" s="1">
        <f t="shared" si="98"/>
        <v>0.33501135586557851</v>
      </c>
      <c r="AM125" s="1" t="str">
        <f t="shared" si="99"/>
        <v>-0.268423504144525-2.15627133578689i</v>
      </c>
      <c r="AN125" s="10">
        <f t="shared" si="74"/>
        <v>-0.26842350414452498</v>
      </c>
      <c r="AO125" s="10">
        <f t="shared" si="100"/>
        <v>-2.1562713357868901</v>
      </c>
    </row>
    <row r="126" spans="1:41" ht="18.75" customHeight="1">
      <c r="A126" s="1">
        <f>BFU725F_2V_5mA_S_N!B140*1000000</f>
        <v>11400000000</v>
      </c>
      <c r="B126" s="14">
        <f t="shared" si="65"/>
        <v>11.4</v>
      </c>
      <c r="C126" s="2" t="str">
        <f>COMPLEX(BFU725F_2V_5mA_S_N!C140*COS(BFU725F_2V_5mA_S_N!D140*PI()/180),BFU725F_2V_5mA_S_N!C140*SIN(BFU725F_2V_5mA_S_N!D140*PI()/180))</f>
        <v>-0.127909938739112+0.668625164102995i</v>
      </c>
      <c r="D126" s="2" t="str">
        <f>COMPLEX(BFU725F_2V_5mA_S_N!E140*COS(BFU725F_2V_5mA_S_N!F140*PI()/180),BFU725F_2V_5mA_S_N!E140*SIN(BFU725F_2V_5mA_S_N!F140*PI()/180))</f>
        <v>2.18294657289947-1.01978067243229i</v>
      </c>
      <c r="E126" s="2" t="str">
        <f>COMPLEX(BFU725F_2V_5mA_S_N!G140*COS(BFU725F_2V_5mA_S_N!H140*PI()/180),BFU725F_2V_5mA_S_N!G140*SIN(BFU725F_2V_5mA_S_N!H140*PI()/180))</f>
        <v>0.104423197054998-0.016053610709527i</v>
      </c>
      <c r="F126" s="2" t="str">
        <f>COMPLEX(BFU725F_2V_5mA_S_N!I140*COS(BFU725F_2V_5mA_S_N!J140*PI()/180),BFU725F_2V_5mA_S_N!I140*SIN(BFU725F_2V_5mA_S_N!J140*PI()/180))</f>
        <v>-0.202324748586132+0.244568608389463i</v>
      </c>
      <c r="G126" s="9" t="str">
        <f t="shared" si="75"/>
        <v>-0.127909938739112-0.668625164102995i</v>
      </c>
      <c r="H126" s="9" t="str">
        <f t="shared" si="76"/>
        <v>-0.202324748586132-0.244568608389463i</v>
      </c>
      <c r="I126" s="9">
        <f t="shared" si="77"/>
        <v>0.68075000000000019</v>
      </c>
      <c r="J126" s="9">
        <f t="shared" si="78"/>
        <v>0.31741000000000008</v>
      </c>
      <c r="K126" s="9" t="str">
        <f t="shared" si="79"/>
        <v>-0.137645379721787-0.166562173942106i</v>
      </c>
      <c r="L126" s="9" t="str">
        <f t="shared" si="80"/>
        <v>0.211579098218086-0.1415329325913i</v>
      </c>
      <c r="M126" s="9">
        <f t="shared" si="66"/>
        <v>0.25455310999999969</v>
      </c>
      <c r="N126" s="11" t="str">
        <f t="shared" si="81"/>
        <v>-0.349224477939873-0.025029241350806i</v>
      </c>
      <c r="O126" s="11">
        <f t="shared" si="67"/>
        <v>0.35012026350237674</v>
      </c>
      <c r="P126" s="1">
        <f t="shared" si="82"/>
        <v>0.55841452831497329</v>
      </c>
      <c r="Q126" s="1">
        <f t="shared" si="83"/>
        <v>0.50910621999999939</v>
      </c>
      <c r="R126" s="1">
        <f t="shared" si="84"/>
        <v>1.0968526927739637</v>
      </c>
      <c r="S126" s="1" t="str">
        <f t="shared" si="85"/>
        <v>21.8888298200191-6.40074177447938i</v>
      </c>
      <c r="T126" s="1">
        <f t="shared" si="68"/>
        <v>22.805489824893542</v>
      </c>
      <c r="U126" s="12">
        <f t="shared" si="69"/>
        <v>13.580394046174666</v>
      </c>
      <c r="V126" s="1">
        <f t="shared" si="86"/>
        <v>1.2400872554850266</v>
      </c>
      <c r="W126" s="1">
        <f t="shared" si="87"/>
        <v>0.64620224104280743</v>
      </c>
      <c r="X126" s="1">
        <f t="shared" si="88"/>
        <v>14.736958632925148</v>
      </c>
      <c r="Y126" s="12">
        <f t="shared" si="70"/>
        <v>11.684078644439964</v>
      </c>
      <c r="Z126" s="10">
        <f t="shared" si="89"/>
        <v>11.657982655397836</v>
      </c>
      <c r="AA126" s="1" t="str">
        <f t="shared" si="90"/>
        <v>0.0279341009739314+0.236701762599198i</v>
      </c>
      <c r="AB126" s="1" t="str">
        <f t="shared" si="91"/>
        <v>-0.230258849560063+0.007866845790265i</v>
      </c>
      <c r="AC126" s="1" t="str">
        <f t="shared" si="71"/>
        <v>-0.230258849560063-0.007866845790265i</v>
      </c>
      <c r="AD126" s="1">
        <f t="shared" si="92"/>
        <v>-2.1835090814973673E-2</v>
      </c>
      <c r="AE126" s="1" t="str">
        <f t="shared" si="93"/>
        <v>10.5453579978774+0.360284546417834i</v>
      </c>
      <c r="AF126" s="10">
        <f t="shared" si="72"/>
        <v>10.545357997877399</v>
      </c>
      <c r="AG126" s="10">
        <f t="shared" si="94"/>
        <v>0.36028454641783397</v>
      </c>
      <c r="AH126" s="10">
        <f t="shared" si="95"/>
        <v>0.74684845044856185</v>
      </c>
      <c r="AI126" s="1" t="str">
        <f t="shared" si="96"/>
        <v>-0.0708379942880287-0.0856284256137284i</v>
      </c>
      <c r="AJ126" s="1" t="str">
        <f t="shared" si="97"/>
        <v>-0.0570719444510833+0.754253589716723i</v>
      </c>
      <c r="AK126" s="1" t="str">
        <f t="shared" si="73"/>
        <v>-0.0570719444510833-0.754253589716723i</v>
      </c>
      <c r="AL126" s="1">
        <f t="shared" si="98"/>
        <v>0.3408363635850265</v>
      </c>
      <c r="AM126" s="1" t="str">
        <f t="shared" si="99"/>
        <v>-0.167446759056992-2.21294929268474i</v>
      </c>
      <c r="AN126" s="10">
        <f t="shared" si="74"/>
        <v>-0.167446759056992</v>
      </c>
      <c r="AO126" s="10">
        <f t="shared" si="100"/>
        <v>-2.2129492926847401</v>
      </c>
    </row>
    <row r="127" spans="1:41" ht="18.75" customHeight="1">
      <c r="A127" s="1">
        <f>BFU725F_2V_5mA_S_N!B141*1000000</f>
        <v>11600000000</v>
      </c>
      <c r="B127" s="14">
        <f t="shared" si="65"/>
        <v>11.6</v>
      </c>
      <c r="C127" s="2" t="str">
        <f>COMPLEX(BFU725F_2V_5mA_S_N!C141*COS(BFU725F_2V_5mA_S_N!D141*PI()/180),BFU725F_2V_5mA_S_N!C141*SIN(BFU725F_2V_5mA_S_N!D141*PI()/180))</f>
        <v>-0.104726265662456+0.679628524843091i</v>
      </c>
      <c r="D127" s="2" t="str">
        <f>COMPLEX(BFU725F_2V_5mA_S_N!E141*COS(BFU725F_2V_5mA_S_N!F141*PI()/180),BFU725F_2V_5mA_S_N!E141*SIN(BFU725F_2V_5mA_S_N!F141*PI()/180))</f>
        <v>2.07993692252223-1.07583515852977i</v>
      </c>
      <c r="E127" s="2" t="str">
        <f>COMPLEX(BFU725F_2V_5mA_S_N!G141*COS(BFU725F_2V_5mA_S_N!H141*PI()/180),BFU725F_2V_5mA_S_N!G141*SIN(BFU725F_2V_5mA_S_N!H141*PI()/180))</f>
        <v>0.105381032857974-0.0186004842352716i</v>
      </c>
      <c r="F127" s="2" t="str">
        <f>COMPLEX(BFU725F_2V_5mA_S_N!I141*COS(BFU725F_2V_5mA_S_N!J141*PI()/180),BFU725F_2V_5mA_S_N!I141*SIN(BFU725F_2V_5mA_S_N!J141*PI()/180))</f>
        <v>-0.1918322891619+0.266373798326535i</v>
      </c>
      <c r="G127" s="9" t="str">
        <f t="shared" si="75"/>
        <v>-0.104726265662456-0.679628524843091i</v>
      </c>
      <c r="H127" s="9" t="str">
        <f t="shared" si="76"/>
        <v>-0.1918322891619-0.266373798326535i</v>
      </c>
      <c r="I127" s="9">
        <f t="shared" si="77"/>
        <v>0.68764999999999954</v>
      </c>
      <c r="J127" s="9">
        <f t="shared" si="78"/>
        <v>0.32826000000000055</v>
      </c>
      <c r="K127" s="9" t="str">
        <f t="shared" si="79"/>
        <v>-0.160945352336108-0.158271028869438i</v>
      </c>
      <c r="L127" s="9" t="str">
        <f t="shared" si="80"/>
        <v>0.199174846268845-0.152060454128523i</v>
      </c>
      <c r="M127" s="9">
        <f t="shared" si="66"/>
        <v>0.25058531700000042</v>
      </c>
      <c r="N127" s="11" t="str">
        <f t="shared" si="81"/>
        <v>-0.360120198604953-0.00621057474091499i</v>
      </c>
      <c r="O127" s="11">
        <f t="shared" si="67"/>
        <v>0.36017374790770534</v>
      </c>
      <c r="P127" s="1">
        <f t="shared" si="82"/>
        <v>0.54910797858188354</v>
      </c>
      <c r="Q127" s="1">
        <f t="shared" si="83"/>
        <v>0.50117063400000084</v>
      </c>
      <c r="R127" s="1">
        <f t="shared" si="84"/>
        <v>1.0956507451350046</v>
      </c>
      <c r="S127" s="1" t="str">
        <f t="shared" si="85"/>
        <v>20.8884839406351-6.52203934288215i</v>
      </c>
      <c r="T127" s="1">
        <f t="shared" si="68"/>
        <v>21.883001588636628</v>
      </c>
      <c r="U127" s="12">
        <f t="shared" si="69"/>
        <v>13.401068918832955</v>
      </c>
      <c r="V127" s="1">
        <f t="shared" si="86"/>
        <v>1.2353827662181158</v>
      </c>
      <c r="W127" s="1">
        <f t="shared" si="87"/>
        <v>0.64793369686133118</v>
      </c>
      <c r="X127" s="1">
        <f t="shared" si="88"/>
        <v>14.178734117747712</v>
      </c>
      <c r="Y127" s="12">
        <f t="shared" si="70"/>
        <v>11.516374586173008</v>
      </c>
      <c r="Z127" s="10">
        <f t="shared" si="89"/>
        <v>11.405534906376603</v>
      </c>
      <c r="AA127" s="1" t="str">
        <f t="shared" si="90"/>
        <v>0.0334931598399229+0.245398369644319i</v>
      </c>
      <c r="AB127" s="1" t="str">
        <f t="shared" si="91"/>
        <v>-0.225325449001823+0.020975428682216i</v>
      </c>
      <c r="AC127" s="1" t="str">
        <f t="shared" si="71"/>
        <v>-0.225325449001823-0.020975428682216i</v>
      </c>
      <c r="AD127" s="1">
        <f t="shared" si="92"/>
        <v>-2.1970501081882907E-2</v>
      </c>
      <c r="AE127" s="1" t="str">
        <f t="shared" si="93"/>
        <v>10.2558174782654+0.954708707099655i</v>
      </c>
      <c r="AF127" s="10">
        <f t="shared" si="72"/>
        <v>10.255817478265399</v>
      </c>
      <c r="AG127" s="10">
        <f t="shared" si="94"/>
        <v>0.95470870709965505</v>
      </c>
      <c r="AH127" s="10">
        <f t="shared" si="95"/>
        <v>0.73027691389655425</v>
      </c>
      <c r="AI127" s="1" t="str">
        <f t="shared" si="96"/>
        <v>-0.0690929545571562-0.0959408492876794i</v>
      </c>
      <c r="AJ127" s="1" t="str">
        <f t="shared" si="97"/>
        <v>-0.0356333111052998+0.77556937413077i</v>
      </c>
      <c r="AK127" s="1" t="str">
        <f t="shared" si="73"/>
        <v>-0.0356333111052998-0.77556937413077i</v>
      </c>
      <c r="AL127" s="1">
        <f t="shared" si="98"/>
        <v>0.34313739381811614</v>
      </c>
      <c r="AM127" s="1" t="str">
        <f t="shared" si="99"/>
        <v>-0.103845607465876-2.26022983243228i</v>
      </c>
      <c r="AN127" s="10">
        <f t="shared" si="74"/>
        <v>-0.103845607465876</v>
      </c>
      <c r="AO127" s="10">
        <f t="shared" si="100"/>
        <v>-2.2602298324322798</v>
      </c>
    </row>
    <row r="128" spans="1:41" ht="18.75" customHeight="1">
      <c r="A128" s="1">
        <f>BFU725F_2V_5mA_S_N!B142*1000000</f>
        <v>11800000000</v>
      </c>
      <c r="B128" s="14">
        <f t="shared" si="65"/>
        <v>11.8</v>
      </c>
      <c r="C128" s="2" t="str">
        <f>COMPLEX(BFU725F_2V_5mA_S_N!C142*COS(BFU725F_2V_5mA_S_N!D142*PI()/180),BFU725F_2V_5mA_S_N!C142*SIN(BFU725F_2V_5mA_S_N!D142*PI()/180))</f>
        <v>-0.0835269644688722+0.68721248468477i</v>
      </c>
      <c r="D128" s="2" t="str">
        <f>COMPLEX(BFU725F_2V_5mA_S_N!E142*COS(BFU725F_2V_5mA_S_N!F142*PI()/180),BFU725F_2V_5mA_S_N!E142*SIN(BFU725F_2V_5mA_S_N!F142*PI()/180))</f>
        <v>1.98525370924361-1.12732280644653i</v>
      </c>
      <c r="E128" s="2" t="str">
        <f>COMPLEX(BFU725F_2V_5mA_S_N!G142*COS(BFU725F_2V_5mA_S_N!H142*PI()/180),BFU725F_2V_5mA_S_N!G142*SIN(BFU725F_2V_5mA_S_N!H142*PI()/180))</f>
        <v>0.106180568795495-0.0207548286012002i</v>
      </c>
      <c r="F128" s="2" t="str">
        <f>COMPLEX(BFU725F_2V_5mA_S_N!I142*COS(BFU725F_2V_5mA_S_N!J142*PI()/180),BFU725F_2V_5mA_S_N!I142*SIN(BFU725F_2V_5mA_S_N!J142*PI()/180))</f>
        <v>-0.181304957795717+0.288688971522456i</v>
      </c>
      <c r="G128" s="9" t="str">
        <f t="shared" si="75"/>
        <v>-0.0835269644688722-0.68721248468477i</v>
      </c>
      <c r="H128" s="9" t="str">
        <f t="shared" si="76"/>
        <v>-0.181304957795717-0.288688971522456i</v>
      </c>
      <c r="I128" s="9">
        <f t="shared" si="77"/>
        <v>0.69226999999999972</v>
      </c>
      <c r="J128" s="9">
        <f t="shared" si="78"/>
        <v>0.3409000000000002</v>
      </c>
      <c r="K128" s="9" t="str">
        <f t="shared" si="79"/>
        <v>-0.183246812653205-0.148708343999373i</v>
      </c>
      <c r="L128" s="9" t="str">
        <f t="shared" si="80"/>
        <v>0.187397976424831-0.160903377269874i</v>
      </c>
      <c r="M128" s="9">
        <f t="shared" si="66"/>
        <v>0.24699777000000006</v>
      </c>
      <c r="N128" s="11" t="str">
        <f t="shared" si="81"/>
        <v>-0.370644789078036+0.012195033270501i</v>
      </c>
      <c r="O128" s="11">
        <f t="shared" si="67"/>
        <v>0.37084535659378348</v>
      </c>
      <c r="P128" s="1">
        <f t="shared" si="82"/>
        <v>0.54207571560717072</v>
      </c>
      <c r="Q128" s="1">
        <f t="shared" si="83"/>
        <v>0.49399554000000012</v>
      </c>
      <c r="R128" s="1">
        <f t="shared" si="84"/>
        <v>1.0973291694236158</v>
      </c>
      <c r="S128" s="1" t="str">
        <f t="shared" si="85"/>
        <v>20.0077947102688-6.70616539941828i</v>
      </c>
      <c r="T128" s="1">
        <f t="shared" si="68"/>
        <v>21.101765412699834</v>
      </c>
      <c r="U128" s="12">
        <f t="shared" si="69"/>
        <v>13.243187906967817</v>
      </c>
      <c r="V128" s="1">
        <f t="shared" si="86"/>
        <v>1.225498664392829</v>
      </c>
      <c r="W128" s="1">
        <f t="shared" si="87"/>
        <v>0.64552024292047261</v>
      </c>
      <c r="X128" s="1">
        <f t="shared" si="88"/>
        <v>13.621616735256824</v>
      </c>
      <c r="Y128" s="12">
        <f t="shared" si="70"/>
        <v>11.342286565878537</v>
      </c>
      <c r="Z128" s="10">
        <f t="shared" si="89"/>
        <v>11.588811549697086</v>
      </c>
      <c r="AA128" s="1" t="str">
        <f t="shared" si="90"/>
        <v>0.0393394132425282+0.253693112327098i</v>
      </c>
      <c r="AB128" s="1" t="str">
        <f t="shared" si="91"/>
        <v>-0.220644371038245+0.034995859195358i</v>
      </c>
      <c r="AC128" s="1" t="str">
        <f t="shared" si="71"/>
        <v>-0.220644371038245-0.034995859195358i</v>
      </c>
      <c r="AD128" s="1">
        <f t="shared" si="92"/>
        <v>-2.131346850717028E-2</v>
      </c>
      <c r="AE128" s="1" t="str">
        <f t="shared" si="93"/>
        <v>10.3523446202112+1.64195983321929i</v>
      </c>
      <c r="AF128" s="10">
        <f t="shared" si="72"/>
        <v>10.3523446202112</v>
      </c>
      <c r="AG128" s="10">
        <f t="shared" si="94"/>
        <v>1.64195983321929</v>
      </c>
      <c r="AH128" s="10">
        <f t="shared" si="95"/>
        <v>0.7228255078026824</v>
      </c>
      <c r="AI128" s="1" t="str">
        <f t="shared" si="96"/>
        <v>-0.0672361017259735-0.107058964588938i</v>
      </c>
      <c r="AJ128" s="1" t="str">
        <f t="shared" si="97"/>
        <v>-0.0162908627428987+0.794271449273708i</v>
      </c>
      <c r="AK128" s="1" t="str">
        <f t="shared" si="73"/>
        <v>-0.0162908627428987-0.794271449273708i</v>
      </c>
      <c r="AL128" s="1">
        <f t="shared" si="98"/>
        <v>0.34171147439282917</v>
      </c>
      <c r="AM128" s="1" t="str">
        <f t="shared" si="99"/>
        <v>-0.0476743216535095-2.32439209331501i</v>
      </c>
      <c r="AN128" s="10">
        <f t="shared" si="74"/>
        <v>-4.7674321653509502E-2</v>
      </c>
      <c r="AO128" s="10">
        <f t="shared" si="100"/>
        <v>-2.32439209331501</v>
      </c>
    </row>
    <row r="129" spans="1:41" ht="18.75" customHeight="1">
      <c r="A129" s="1">
        <f>BFU725F_2V_5mA_S_N!B143*1000000</f>
        <v>12000000000</v>
      </c>
      <c r="B129" s="14">
        <f t="shared" si="65"/>
        <v>12</v>
      </c>
      <c r="C129" s="2" t="str">
        <f>COMPLEX(BFU725F_2V_5mA_S_N!C143*COS(BFU725F_2V_5mA_S_N!D143*PI()/180),BFU725F_2V_5mA_S_N!C143*SIN(BFU725F_2V_5mA_S_N!D143*PI()/180))</f>
        <v>-0.0633276807291189+0.693173231200882i</v>
      </c>
      <c r="D129" s="2" t="str">
        <f>COMPLEX(BFU725F_2V_5mA_S_N!E143*COS(BFU725F_2V_5mA_S_N!F143*PI()/180),BFU725F_2V_5mA_S_N!E143*SIN(BFU725F_2V_5mA_S_N!F143*PI()/180))</f>
        <v>1.90056043488706-1.17243577365325i</v>
      </c>
      <c r="E129" s="2" t="str">
        <f>COMPLEX(BFU725F_2V_5mA_S_N!G143*COS(BFU725F_2V_5mA_S_N!H143*PI()/180),BFU725F_2V_5mA_S_N!G143*SIN(BFU725F_2V_5mA_S_N!H143*PI()/180))</f>
        <v>0.10675730880914-0.0224389196671724i</v>
      </c>
      <c r="F129" s="2" t="str">
        <f>COMPLEX(BFU725F_2V_5mA_S_N!I143*COS(BFU725F_2V_5mA_S_N!J143*PI()/180),BFU725F_2V_5mA_S_N!I143*SIN(BFU725F_2V_5mA_S_N!J143*PI()/180))</f>
        <v>-0.169520737907164+0.310793950744558i</v>
      </c>
      <c r="G129" s="9" t="str">
        <f t="shared" si="75"/>
        <v>-0.0633276807291189-0.693173231200882i</v>
      </c>
      <c r="H129" s="9" t="str">
        <f t="shared" si="76"/>
        <v>-0.169520737907164-0.310793950744558i</v>
      </c>
      <c r="I129" s="9">
        <f t="shared" si="77"/>
        <v>0.69606000000000046</v>
      </c>
      <c r="J129" s="9">
        <f t="shared" si="78"/>
        <v>0.35402000000000022</v>
      </c>
      <c r="K129" s="9" t="str">
        <f t="shared" si="79"/>
        <v>-0.204698691908144-0.13718909773596i</v>
      </c>
      <c r="L129" s="9" t="str">
        <f t="shared" si="80"/>
        <v>0.176590525117747-0.16781261086782i</v>
      </c>
      <c r="M129" s="9">
        <f t="shared" si="66"/>
        <v>0.24360887899999875</v>
      </c>
      <c r="N129" s="11" t="str">
        <f t="shared" si="81"/>
        <v>-0.381289217025891+0.03062351313186i</v>
      </c>
      <c r="O129" s="11">
        <f t="shared" si="67"/>
        <v>0.38251701475457828</v>
      </c>
      <c r="P129" s="1">
        <f t="shared" si="82"/>
        <v>0.5364895825767535</v>
      </c>
      <c r="Q129" s="1">
        <f t="shared" si="83"/>
        <v>0.4872177579999975</v>
      </c>
      <c r="R129" s="1">
        <f t="shared" si="84"/>
        <v>1.1011289588027624</v>
      </c>
      <c r="S129" s="1" t="str">
        <f t="shared" si="85"/>
        <v>19.2600682477925-6.93405123934145i</v>
      </c>
      <c r="T129" s="1">
        <f t="shared" si="68"/>
        <v>20.470253918782678</v>
      </c>
      <c r="U129" s="12">
        <f t="shared" si="69"/>
        <v>13.111232298067275</v>
      </c>
      <c r="V129" s="1">
        <f t="shared" si="86"/>
        <v>1.2128500966232463</v>
      </c>
      <c r="W129" s="1">
        <f t="shared" si="87"/>
        <v>0.64016802345785084</v>
      </c>
      <c r="X129" s="1">
        <f t="shared" si="88"/>
        <v>13.104401990867432</v>
      </c>
      <c r="Y129" s="12">
        <f t="shared" si="70"/>
        <v>11.174172070459012</v>
      </c>
      <c r="Z129" s="10">
        <f t="shared" si="89"/>
        <v>11.606443692671442</v>
      </c>
      <c r="AA129" s="1" t="str">
        <f t="shared" si="90"/>
        <v>0.0453735613496054+0.262360162525473i</v>
      </c>
      <c r="AB129" s="1" t="str">
        <f t="shared" si="91"/>
        <v>-0.214894299256769+0.048433788219085i</v>
      </c>
      <c r="AC129" s="1" t="str">
        <f t="shared" si="71"/>
        <v>-0.214894299256769-0.048433788219085i</v>
      </c>
      <c r="AD129" s="1">
        <f t="shared" si="92"/>
        <v>-2.0989106176754091E-2</v>
      </c>
      <c r="AE129" s="1" t="str">
        <f t="shared" si="93"/>
        <v>10.2383730611058+2.30756792648591i</v>
      </c>
      <c r="AF129" s="10">
        <f t="shared" si="72"/>
        <v>10.238373061105801</v>
      </c>
      <c r="AG129" s="10">
        <f t="shared" si="94"/>
        <v>2.3075679264859099</v>
      </c>
      <c r="AH129" s="10">
        <f t="shared" si="95"/>
        <v>0.72035216113533551</v>
      </c>
      <c r="AI129" s="1" t="str">
        <f t="shared" si="96"/>
        <v>-0.0648445666032416-0.11888397424259i</v>
      </c>
      <c r="AJ129" s="1" t="str">
        <f t="shared" si="97"/>
        <v>0.0015168858741227+0.812057205443472i</v>
      </c>
      <c r="AK129" s="1" t="str">
        <f t="shared" si="73"/>
        <v>0.0015168858741227-0.812057205443472i</v>
      </c>
      <c r="AL129" s="1">
        <f t="shared" si="98"/>
        <v>0.33818025702324639</v>
      </c>
      <c r="AM129" s="1" t="str">
        <f t="shared" si="99"/>
        <v>0.00448543592542846-2.40125550968415i</v>
      </c>
      <c r="AN129" s="10">
        <f t="shared" si="74"/>
        <v>4.4854359254284598E-3</v>
      </c>
      <c r="AO129" s="10">
        <f t="shared" si="100"/>
        <v>-2.4012555096841499</v>
      </c>
    </row>
    <row r="130" spans="1:41" ht="18.75" customHeight="1">
      <c r="A130" s="1">
        <f>BFU725F_2V_5mA_S_N!B144*1000000</f>
        <v>12200000000</v>
      </c>
      <c r="B130" s="14">
        <f t="shared" si="65"/>
        <v>12.2</v>
      </c>
      <c r="C130" s="2" t="str">
        <f>COMPLEX(BFU725F_2V_5mA_S_N!C144*COS(BFU725F_2V_5mA_S_N!D144*PI()/180),BFU725F_2V_5mA_S_N!C144*SIN(BFU725F_2V_5mA_S_N!D144*PI()/180))</f>
        <v>-0.043411824726775+0.707749856851905i</v>
      </c>
      <c r="D130" s="2" t="str">
        <f>COMPLEX(BFU725F_2V_5mA_S_N!E144*COS(BFU725F_2V_5mA_S_N!F144*PI()/180),BFU725F_2V_5mA_S_N!E144*SIN(BFU725F_2V_5mA_S_N!F144*PI()/180))</f>
        <v>1.82709712551364-1.22544526354293i</v>
      </c>
      <c r="E130" s="2" t="str">
        <f>COMPLEX(BFU725F_2V_5mA_S_N!G144*COS(BFU725F_2V_5mA_S_N!H144*PI()/180),BFU725F_2V_5mA_S_N!G144*SIN(BFU725F_2V_5mA_S_N!H144*PI()/180))</f>
        <v>0.107880551086901-0.0237783009735025i</v>
      </c>
      <c r="F130" s="2" t="str">
        <f>COMPLEX(BFU725F_2V_5mA_S_N!I144*COS(BFU725F_2V_5mA_S_N!J144*PI()/180),BFU725F_2V_5mA_S_N!I144*SIN(BFU725F_2V_5mA_S_N!J144*PI()/180))</f>
        <v>-0.15523888124662+0.327079642058777i</v>
      </c>
      <c r="G130" s="9" t="str">
        <f t="shared" si="75"/>
        <v>-0.043411824726775-0.707749856851905i</v>
      </c>
      <c r="H130" s="9" t="str">
        <f t="shared" si="76"/>
        <v>-0.15523888124662-0.327079642058777i</v>
      </c>
      <c r="I130" s="9">
        <f t="shared" si="77"/>
        <v>0.70908000000000004</v>
      </c>
      <c r="J130" s="9">
        <f t="shared" si="78"/>
        <v>0.36204999999999982</v>
      </c>
      <c r="K130" s="9" t="str">
        <f t="shared" si="79"/>
        <v>-0.224751366742813-0.124069420072897i</v>
      </c>
      <c r="L130" s="9" t="str">
        <f t="shared" si="80"/>
        <v>0.167969238486627-0.175646975716129i</v>
      </c>
      <c r="M130" s="9">
        <f t="shared" si="66"/>
        <v>0.24303399999999958</v>
      </c>
      <c r="N130" s="11" t="str">
        <f t="shared" si="81"/>
        <v>-0.39272060522944+0.051577555643232i</v>
      </c>
      <c r="O130" s="11">
        <f t="shared" si="67"/>
        <v>0.39609306736915806</v>
      </c>
      <c r="P130" s="1">
        <f t="shared" si="82"/>
        <v>0.5230150691179084</v>
      </c>
      <c r="Q130" s="1">
        <f t="shared" si="83"/>
        <v>0.48606799999999917</v>
      </c>
      <c r="R130" s="1">
        <f t="shared" si="84"/>
        <v>1.0760121405192469</v>
      </c>
      <c r="S130" s="1" t="str">
        <f t="shared" si="85"/>
        <v>18.5393542577828-7.27295986386793i</v>
      </c>
      <c r="T130" s="1">
        <f t="shared" si="68"/>
        <v>19.914909025074731</v>
      </c>
      <c r="U130" s="12">
        <f t="shared" si="69"/>
        <v>12.991783268137233</v>
      </c>
      <c r="V130" s="1">
        <f t="shared" si="86"/>
        <v>1.2148245258820918</v>
      </c>
      <c r="W130" s="1">
        <f t="shared" si="87"/>
        <v>0.67876898256078499</v>
      </c>
      <c r="X130" s="1">
        <f t="shared" si="88"/>
        <v>13.51762253674057</v>
      </c>
      <c r="Y130" s="12">
        <f t="shared" si="70"/>
        <v>11.309003151286722</v>
      </c>
      <c r="Z130" s="10">
        <f t="shared" si="89"/>
        <v>9.4164495196108913</v>
      </c>
      <c r="AA130" s="1" t="str">
        <f t="shared" si="90"/>
        <v>0.0535527257040821+0.27570887632851i</v>
      </c>
      <c r="AB130" s="1" t="str">
        <f t="shared" si="91"/>
        <v>-0.208791606950702+0.051370765730267i</v>
      </c>
      <c r="AC130" s="1" t="str">
        <f t="shared" si="71"/>
        <v>-0.208791606950702-0.051370765730267i</v>
      </c>
      <c r="AD130" s="1">
        <f t="shared" si="92"/>
        <v>-2.5809515517908527E-2</v>
      </c>
      <c r="AE130" s="1" t="str">
        <f t="shared" si="93"/>
        <v>8.08971430733859+1.99038086145485i</v>
      </c>
      <c r="AF130" s="10">
        <f t="shared" si="72"/>
        <v>8.0897143073385909</v>
      </c>
      <c r="AG130" s="10">
        <f t="shared" si="94"/>
        <v>1.9903808614548499</v>
      </c>
      <c r="AH130" s="10">
        <f t="shared" si="95"/>
        <v>0.70260386765092298</v>
      </c>
      <c r="AI130" s="1" t="str">
        <f t="shared" si="96"/>
        <v>-0.0614890446479302-0.129553978697067i</v>
      </c>
      <c r="AJ130" s="1" t="str">
        <f t="shared" si="97"/>
        <v>0.0180772199211552+0.837303835548972i</v>
      </c>
      <c r="AK130" s="1" t="str">
        <f t="shared" si="73"/>
        <v>0.0180772199211552-0.837303835548972i</v>
      </c>
      <c r="AL130" s="1">
        <f t="shared" si="98"/>
        <v>0.34590472838209163</v>
      </c>
      <c r="AM130" s="1" t="str">
        <f t="shared" si="99"/>
        <v>0.0522606904094899-2.42061980321955i</v>
      </c>
      <c r="AN130" s="10">
        <f t="shared" si="74"/>
        <v>5.2260690409489899E-2</v>
      </c>
      <c r="AO130" s="10">
        <f t="shared" si="100"/>
        <v>-2.4206198032195498</v>
      </c>
    </row>
    <row r="131" spans="1:41" ht="18.75" customHeight="1">
      <c r="A131" s="1">
        <f>BFU725F_2V_5mA_S_N!B145*1000000</f>
        <v>12400000000</v>
      </c>
      <c r="B131" s="14">
        <f t="shared" si="65"/>
        <v>12.4</v>
      </c>
      <c r="C131" s="2" t="str">
        <f>COMPLEX(BFU725F_2V_5mA_S_N!C145*COS(BFU725F_2V_5mA_S_N!D145*PI()/180),BFU725F_2V_5mA_S_N!C145*SIN(BFU725F_2V_5mA_S_N!D145*PI()/180))</f>
        <v>-0.0134284284629914+0.718974608250538i</v>
      </c>
      <c r="D131" s="2" t="str">
        <f>COMPLEX(BFU725F_2V_5mA_S_N!E145*COS(BFU725F_2V_5mA_S_N!F145*PI()/180),BFU725F_2V_5mA_S_N!E145*SIN(BFU725F_2V_5mA_S_N!F145*PI()/180))</f>
        <v>1.72594974906284-1.28788963568697i</v>
      </c>
      <c r="E131" s="2" t="str">
        <f>COMPLEX(BFU725F_2V_5mA_S_N!G145*COS(BFU725F_2V_5mA_S_N!H145*PI()/180),BFU725F_2V_5mA_S_N!G145*SIN(BFU725F_2V_5mA_S_N!H145*PI()/180))</f>
        <v>0.110438946828413-0.0259642354678706i</v>
      </c>
      <c r="F131" s="2" t="str">
        <f>COMPLEX(BFU725F_2V_5mA_S_N!I145*COS(BFU725F_2V_5mA_S_N!J145*PI()/180),BFU725F_2V_5mA_S_N!I145*SIN(BFU725F_2V_5mA_S_N!J145*PI()/180))</f>
        <v>-0.145836437852478+0.347780430436361i</v>
      </c>
      <c r="G131" s="9" t="str">
        <f t="shared" si="75"/>
        <v>-0.0134284284629914-0.718974608250538i</v>
      </c>
      <c r="H131" s="9" t="str">
        <f t="shared" si="76"/>
        <v>-0.145836437852478-0.347780430436361i</v>
      </c>
      <c r="I131" s="9">
        <f t="shared" si="77"/>
        <v>0.71910000000000018</v>
      </c>
      <c r="J131" s="9">
        <f t="shared" si="78"/>
        <v>0.37712000000000029</v>
      </c>
      <c r="K131" s="9" t="str">
        <f t="shared" si="79"/>
        <v>-0.248086944557187-0.109522840404582i</v>
      </c>
      <c r="L131" s="9" t="str">
        <f t="shared" si="80"/>
        <v>0.157173002807657-0.187046140686877i</v>
      </c>
      <c r="M131" s="9">
        <f t="shared" si="66"/>
        <v>0.24431457500000023</v>
      </c>
      <c r="N131" s="11" t="str">
        <f t="shared" si="81"/>
        <v>-0.405259947364844+0.077523300282295i</v>
      </c>
      <c r="O131" s="11">
        <f t="shared" si="67"/>
        <v>0.41260815191270156</v>
      </c>
      <c r="P131" s="1">
        <f t="shared" si="82"/>
        <v>0.51092118262481456</v>
      </c>
      <c r="Q131" s="1">
        <f t="shared" si="83"/>
        <v>0.48862915000000046</v>
      </c>
      <c r="R131" s="1">
        <f t="shared" si="84"/>
        <v>1.0456215774781634</v>
      </c>
      <c r="S131" s="1" t="str">
        <f t="shared" si="85"/>
        <v>17.4075704732337-7.56902705976657i</v>
      </c>
      <c r="T131" s="1">
        <f t="shared" si="68"/>
        <v>18.981930365799901</v>
      </c>
      <c r="U131" s="12">
        <f t="shared" si="69"/>
        <v>12.78340375877664</v>
      </c>
      <c r="V131" s="1">
        <f t="shared" si="86"/>
        <v>1.2046398285751851</v>
      </c>
      <c r="W131" s="1">
        <f t="shared" si="87"/>
        <v>0.74013101577793194</v>
      </c>
      <c r="X131" s="1">
        <f t="shared" si="88"/>
        <v>14.049115403065452</v>
      </c>
      <c r="Y131" s="12">
        <f t="shared" si="70"/>
        <v>11.476489799235285</v>
      </c>
      <c r="Z131" s="10">
        <f t="shared" si="89"/>
        <v>8.7174280772370984</v>
      </c>
      <c r="AA131" s="1" t="str">
        <f t="shared" si="90"/>
        <v>0.0611792886628563+0.290330595804217i</v>
      </c>
      <c r="AB131" s="1" t="str">
        <f t="shared" si="91"/>
        <v>-0.207015726515334+0.057449834632144i</v>
      </c>
      <c r="AC131" s="1" t="str">
        <f t="shared" si="71"/>
        <v>-0.207015726515334-0.057449834632144i</v>
      </c>
      <c r="AD131" s="1">
        <f t="shared" si="92"/>
        <v>-2.8025992624814783E-2</v>
      </c>
      <c r="AE131" s="1" t="str">
        <f t="shared" si="93"/>
        <v>7.38656179949316+2.04987689111417i</v>
      </c>
      <c r="AF131" s="10">
        <f t="shared" si="72"/>
        <v>7.3865617994931601</v>
      </c>
      <c r="AG131" s="10">
        <f t="shared" si="94"/>
        <v>2.0498768911141698</v>
      </c>
      <c r="AH131" s="10">
        <f t="shared" si="95"/>
        <v>0.70436213997188357</v>
      </c>
      <c r="AI131" s="1" t="str">
        <f t="shared" si="96"/>
        <v>-0.0601733031038425-0.143497040673751i</v>
      </c>
      <c r="AJ131" s="1" t="str">
        <f t="shared" si="97"/>
        <v>0.0467448746408511+0.862471648924289i</v>
      </c>
      <c r="AK131" s="1" t="str">
        <f t="shared" si="73"/>
        <v>0.0467448746408511-0.862471648924289i</v>
      </c>
      <c r="AL131" s="1">
        <f t="shared" si="98"/>
        <v>0.34685932297518529</v>
      </c>
      <c r="AM131" s="1" t="str">
        <f t="shared" si="99"/>
        <v>0.134766089721611-2.48651713186326i</v>
      </c>
      <c r="AN131" s="10">
        <f t="shared" si="74"/>
        <v>0.134766089721611</v>
      </c>
      <c r="AO131" s="10">
        <f t="shared" si="100"/>
        <v>-2.48651713186326</v>
      </c>
    </row>
    <row r="132" spans="1:41" ht="18.75" customHeight="1">
      <c r="A132" s="1">
        <f>BFU725F_2V_5mA_S_N!B146*1000000</f>
        <v>12600000000</v>
      </c>
      <c r="B132" s="14">
        <f t="shared" ref="B132:B195" si="101">A132/1000000000</f>
        <v>12.6</v>
      </c>
      <c r="C132" s="2" t="str">
        <f>COMPLEX(BFU725F_2V_5mA_S_N!C146*COS(BFU725F_2V_5mA_S_N!D146*PI()/180),BFU725F_2V_5mA_S_N!C146*SIN(BFU725F_2V_5mA_S_N!D146*PI()/180))</f>
        <v>0.0132038914930577+0.72735016199176i</v>
      </c>
      <c r="D132" s="2" t="str">
        <f>COMPLEX(BFU725F_2V_5mA_S_N!E146*COS(BFU725F_2V_5mA_S_N!F146*PI()/180),BFU725F_2V_5mA_S_N!E146*SIN(BFU725F_2V_5mA_S_N!F146*PI()/180))</f>
        <v>1.62279568848653-1.31975112935338i</v>
      </c>
      <c r="E132" s="2" t="str">
        <f>COMPLEX(BFU725F_2V_5mA_S_N!G146*COS(BFU725F_2V_5mA_S_N!H146*PI()/180),BFU725F_2V_5mA_S_N!G146*SIN(BFU725F_2V_5mA_S_N!H146*PI()/180))</f>
        <v>0.111709752768086-0.0293065050200992i</v>
      </c>
      <c r="F132" s="2" t="str">
        <f>COMPLEX(BFU725F_2V_5mA_S_N!I146*COS(BFU725F_2V_5mA_S_N!J146*PI()/180),BFU725F_2V_5mA_S_N!I146*SIN(BFU725F_2V_5mA_S_N!J146*PI()/180))</f>
        <v>-0.130592214576857+0.363131496144182i</v>
      </c>
      <c r="G132" s="9" t="str">
        <f t="shared" si="75"/>
        <v>0.0132038914930577-0.72735016199176i</v>
      </c>
      <c r="H132" s="9" t="str">
        <f t="shared" si="76"/>
        <v>-0.130592214576857-0.363131496144182i</v>
      </c>
      <c r="I132" s="9">
        <f t="shared" si="77"/>
        <v>0.72746999999999984</v>
      </c>
      <c r="J132" s="9">
        <f t="shared" si="78"/>
        <v>0.38589999999999991</v>
      </c>
      <c r="K132" s="9" t="str">
        <f t="shared" si="79"/>
        <v>-0.265848077975892-0.0901915195545401i</v>
      </c>
      <c r="L132" s="9" t="str">
        <f t="shared" si="80"/>
        <v>0.14260481205627-0.194987542366694i</v>
      </c>
      <c r="M132" s="9">
        <f t="shared" ref="M132:M195" si="102">IMABS(L132)</f>
        <v>0.24157043299999975</v>
      </c>
      <c r="N132" s="11" t="str">
        <f t="shared" si="81"/>
        <v>-0.408452890032162+0.104796022812154i</v>
      </c>
      <c r="O132" s="11">
        <f t="shared" ref="O132:O195" si="103">IMABS(N132)</f>
        <v>0.42168230905845572</v>
      </c>
      <c r="P132" s="1">
        <f t="shared" si="82"/>
        <v>0.49968455887287122</v>
      </c>
      <c r="Q132" s="1">
        <f t="shared" si="83"/>
        <v>0.4831408659999995</v>
      </c>
      <c r="R132" s="1">
        <f t="shared" si="84"/>
        <v>1.0342419655158537</v>
      </c>
      <c r="S132" s="1" t="str">
        <f t="shared" si="85"/>
        <v>16.4912570158883-7.48770811950509i</v>
      </c>
      <c r="T132" s="1">
        <f t="shared" ref="T132:T195" si="104">IMABS(S132)</f>
        <v>18.111524807342629</v>
      </c>
      <c r="U132" s="12">
        <f t="shared" ref="U132:U195" si="105">10*LOG(T132)</f>
        <v>12.579550150594017</v>
      </c>
      <c r="V132" s="1">
        <f t="shared" si="86"/>
        <v>1.202477821127129</v>
      </c>
      <c r="W132" s="1">
        <f t="shared" si="87"/>
        <v>0.77031689426627303</v>
      </c>
      <c r="X132" s="1">
        <f t="shared" si="88"/>
        <v>13.951613540018734</v>
      </c>
      <c r="Y132" s="12">
        <f t="shared" ref="Y132:Y195" si="106">10*LOG(X132)</f>
        <v>11.446244377890462</v>
      </c>
      <c r="Z132" s="10">
        <f t="shared" si="89"/>
        <v>8.3596600807387578</v>
      </c>
      <c r="AA132" s="1" t="str">
        <f t="shared" si="90"/>
        <v>0.0708302365285019+0.298471991045011i</v>
      </c>
      <c r="AB132" s="1" t="str">
        <f t="shared" si="91"/>
        <v>-0.201422451105359+0.064659505099171i</v>
      </c>
      <c r="AC132" s="1" t="str">
        <f t="shared" ref="AC132:AC195" si="107">IMCONJUGATE(AB132)</f>
        <v>-0.201422451105359-0.064659505099171i</v>
      </c>
      <c r="AD132" s="1">
        <f t="shared" si="92"/>
        <v>-2.8897159772871023E-2</v>
      </c>
      <c r="AE132" s="1" t="str">
        <f t="shared" si="93"/>
        <v>6.97032001374947+2.23757302127229i</v>
      </c>
      <c r="AF132" s="10">
        <f t="shared" ref="AF132:AF195" si="108">IMREAL(AE132)</f>
        <v>6.9703200137494701</v>
      </c>
      <c r="AG132" s="10">
        <f t="shared" si="94"/>
        <v>2.23757302127229</v>
      </c>
      <c r="AH132" s="10">
        <f t="shared" si="95"/>
        <v>0.68745802207934092</v>
      </c>
      <c r="AI132" s="1" t="str">
        <f t="shared" si="96"/>
        <v>-0.0550684265878264-0.15312612778593i</v>
      </c>
      <c r="AJ132" s="1" t="str">
        <f t="shared" si="97"/>
        <v>0.0682723180808841+0.88047628977769i</v>
      </c>
      <c r="AK132" s="1" t="str">
        <f t="shared" ref="AK132:AK195" si="109">IMCONJUGATE(AJ132)</f>
        <v>0.0682723180808841-0.88047628977769i</v>
      </c>
      <c r="AL132" s="1">
        <f t="shared" si="98"/>
        <v>0.35139663112712882</v>
      </c>
      <c r="AM132" s="1" t="str">
        <f t="shared" si="99"/>
        <v>0.194288482111783-2.50564806769348i</v>
      </c>
      <c r="AN132" s="10">
        <f t="shared" ref="AN132:AN195" si="110">IMREAL(AM132)</f>
        <v>0.19428848211178301</v>
      </c>
      <c r="AO132" s="10">
        <f t="shared" si="100"/>
        <v>-2.50564806769348</v>
      </c>
    </row>
    <row r="133" spans="1:41" ht="18.75" customHeight="1">
      <c r="A133" s="1">
        <f>BFU725F_2V_5mA_S_N!B147*1000000</f>
        <v>12800000000</v>
      </c>
      <c r="B133" s="14">
        <f t="shared" si="101"/>
        <v>12.8</v>
      </c>
      <c r="C133" s="2" t="str">
        <f>COMPLEX(BFU725F_2V_5mA_S_N!C147*COS(BFU725F_2V_5mA_S_N!D147*PI()/180),BFU725F_2V_5mA_S_N!C147*SIN(BFU725F_2V_5mA_S_N!D147*PI()/180))</f>
        <v>0.0358869449632832+0.736396075547122i</v>
      </c>
      <c r="D133" s="2" t="str">
        <f>COMPLEX(BFU725F_2V_5mA_S_N!E147*COS(BFU725F_2V_5mA_S_N!F147*PI()/180),BFU725F_2V_5mA_S_N!E147*SIN(BFU725F_2V_5mA_S_N!F147*PI()/180))</f>
        <v>1.53610678808918-1.34192102062168i</v>
      </c>
      <c r="E133" s="2" t="str">
        <f>COMPLEX(BFU725F_2V_5mA_S_N!G147*COS(BFU725F_2V_5mA_S_N!H147*PI()/180),BFU725F_2V_5mA_S_N!G147*SIN(BFU725F_2V_5mA_S_N!H147*PI()/180))</f>
        <v>0.112592625262033-0.03203036585185i</v>
      </c>
      <c r="F133" s="2" t="str">
        <f>COMPLEX(BFU725F_2V_5mA_S_N!I147*COS(BFU725F_2V_5mA_S_N!J147*PI()/180),BFU725F_2V_5mA_S_N!I147*SIN(BFU725F_2V_5mA_S_N!J147*PI()/180))</f>
        <v>-0.119774187180649+0.38526101098504i</v>
      </c>
      <c r="G133" s="9" t="str">
        <f t="shared" si="75"/>
        <v>0.0358869449632832-0.736396075547122i</v>
      </c>
      <c r="H133" s="9" t="str">
        <f t="shared" si="76"/>
        <v>-0.119774187180649-0.38526101098504i</v>
      </c>
      <c r="I133" s="9">
        <f t="shared" si="77"/>
        <v>0.73727000000000031</v>
      </c>
      <c r="J133" s="9">
        <f t="shared" si="78"/>
        <v>0.40345000000000031</v>
      </c>
      <c r="K133" s="9" t="str">
        <f t="shared" si="79"/>
        <v>-0.288003026214074-0.0743754006939574i</v>
      </c>
      <c r="L133" s="9" t="str">
        <f t="shared" si="80"/>
        <v>0.12997207471899-0.200292473016108i</v>
      </c>
      <c r="M133" s="9">
        <f t="shared" si="102"/>
        <v>0.23876728199999905</v>
      </c>
      <c r="N133" s="11" t="str">
        <f t="shared" si="81"/>
        <v>-0.417975100933064+0.125917072322151i</v>
      </c>
      <c r="O133" s="11">
        <f t="shared" si="103"/>
        <v>0.43652983185824412</v>
      </c>
      <c r="P133" s="1">
        <f t="shared" si="82"/>
        <v>0.48421933870218603</v>
      </c>
      <c r="Q133" s="1">
        <f t="shared" si="83"/>
        <v>0.47753456399999811</v>
      </c>
      <c r="R133" s="1">
        <f t="shared" si="84"/>
        <v>1.0139985148848576</v>
      </c>
      <c r="S133" s="1" t="str">
        <f t="shared" si="85"/>
        <v>15.7582887051889-7.43545384297656i</v>
      </c>
      <c r="T133" s="1">
        <f t="shared" si="104"/>
        <v>17.424397744746273</v>
      </c>
      <c r="U133" s="12">
        <f t="shared" si="105"/>
        <v>12.411577761156114</v>
      </c>
      <c r="V133" s="1">
        <f t="shared" si="86"/>
        <v>1.1902368562978134</v>
      </c>
      <c r="W133" s="1">
        <f t="shared" si="87"/>
        <v>0.84609083730965895</v>
      </c>
      <c r="X133" s="1">
        <f t="shared" si="88"/>
        <v>14.742623277468907</v>
      </c>
      <c r="Y133" s="12">
        <f t="shared" si="106"/>
        <v>11.685747680252652</v>
      </c>
      <c r="Z133" s="10">
        <f t="shared" si="89"/>
        <v>8.5929574958271822</v>
      </c>
      <c r="AA133" s="1" t="str">
        <f t="shared" si="90"/>
        <v>0.0777249884592075+0.312314003047883i</v>
      </c>
      <c r="AB133" s="1" t="str">
        <f t="shared" si="91"/>
        <v>-0.197499175639857+0.072947007937157i</v>
      </c>
      <c r="AC133" s="1" t="str">
        <f t="shared" si="107"/>
        <v>-0.197499175639857-0.072947007937157i</v>
      </c>
      <c r="AD133" s="1">
        <f t="shared" si="92"/>
        <v>-2.7786391602186628E-2</v>
      </c>
      <c r="AE133" s="1" t="str">
        <f t="shared" si="93"/>
        <v>7.10776622122877+2.62527819306399i</v>
      </c>
      <c r="AF133" s="10">
        <f t="shared" si="108"/>
        <v>7.1077662212287702</v>
      </c>
      <c r="AG133" s="10">
        <f t="shared" si="94"/>
        <v>2.6252781930639899</v>
      </c>
      <c r="AH133" s="10">
        <f t="shared" si="95"/>
        <v>0.67637778397661064</v>
      </c>
      <c r="AI133" s="1" t="str">
        <f t="shared" si="96"/>
        <v>-0.0522850057909266-0.168177924346837i</v>
      </c>
      <c r="AJ133" s="1" t="str">
        <f t="shared" si="97"/>
        <v>0.0881719507542098+0.904573999893959i</v>
      </c>
      <c r="AK133" s="1" t="str">
        <f t="shared" si="109"/>
        <v>0.0881719507542098-0.904573999893959i</v>
      </c>
      <c r="AL133" s="1">
        <f t="shared" si="98"/>
        <v>0.35300875879781363</v>
      </c>
      <c r="AM133" s="1" t="str">
        <f t="shared" si="99"/>
        <v>0.249772699845984-2.56246899644792i</v>
      </c>
      <c r="AN133" s="10">
        <f t="shared" si="110"/>
        <v>0.24977269984598399</v>
      </c>
      <c r="AO133" s="10">
        <f t="shared" si="100"/>
        <v>-2.5624689964479201</v>
      </c>
    </row>
    <row r="134" spans="1:41" ht="18.75" customHeight="1">
      <c r="A134" s="1">
        <f>BFU725F_2V_5mA_S_N!B148*1000000</f>
        <v>13000000000</v>
      </c>
      <c r="B134" s="14">
        <f t="shared" si="101"/>
        <v>13</v>
      </c>
      <c r="C134" s="2" t="str">
        <f>COMPLEX(BFU725F_2V_5mA_S_N!C148*COS(BFU725F_2V_5mA_S_N!D148*PI()/180),BFU725F_2V_5mA_S_N!C148*SIN(BFU725F_2V_5mA_S_N!D148*PI()/180))</f>
        <v>0.0602219189675651+0.740404918254778i</v>
      </c>
      <c r="D134" s="2" t="str">
        <f>COMPLEX(BFU725F_2V_5mA_S_N!E148*COS(BFU725F_2V_5mA_S_N!F148*PI()/180),BFU725F_2V_5mA_S_N!E148*SIN(BFU725F_2V_5mA_S_N!F148*PI()/180))</f>
        <v>1.45172110457282-1.38004160608943i</v>
      </c>
      <c r="E134" s="2" t="str">
        <f>COMPLEX(BFU725F_2V_5mA_S_N!G148*COS(BFU725F_2V_5mA_S_N!H148*PI()/180),BFU725F_2V_5mA_S_N!G148*SIN(BFU725F_2V_5mA_S_N!H148*PI()/180))</f>
        <v>0.114023731041815-0.0354926071077327i</v>
      </c>
      <c r="F134" s="2" t="str">
        <f>COMPLEX(BFU725F_2V_5mA_S_N!I148*COS(BFU725F_2V_5mA_S_N!J148*PI()/180),BFU725F_2V_5mA_S_N!I148*SIN(BFU725F_2V_5mA_S_N!J148*PI()/180))</f>
        <v>-0.102564246129945+0.398306747891366i</v>
      </c>
      <c r="G134" s="9" t="str">
        <f t="shared" si="75"/>
        <v>0.0602219189675651-0.740404918254778i</v>
      </c>
      <c r="H134" s="9" t="str">
        <f t="shared" si="76"/>
        <v>-0.102564246129945-0.398306747891366i</v>
      </c>
      <c r="I134" s="9">
        <f t="shared" si="77"/>
        <v>0.74285000000000034</v>
      </c>
      <c r="J134" s="9">
        <f t="shared" si="78"/>
        <v>0.41130000000000017</v>
      </c>
      <c r="K134" s="9" t="str">
        <f t="shared" si="79"/>
        <v>-0.30108489083224-0.0519522755759566i</v>
      </c>
      <c r="L134" s="9" t="str">
        <f t="shared" si="80"/>
        <v>0.116549382258281-0.208882859713862i</v>
      </c>
      <c r="M134" s="9">
        <f t="shared" si="102"/>
        <v>0.23919826000000055</v>
      </c>
      <c r="N134" s="11" t="str">
        <f t="shared" si="81"/>
        <v>-0.417634273090521+0.156930584137905i</v>
      </c>
      <c r="O134" s="11">
        <f t="shared" si="103"/>
        <v>0.44614526143142214</v>
      </c>
      <c r="P134" s="1">
        <f t="shared" si="82"/>
        <v>0.47805178179771141</v>
      </c>
      <c r="Q134" s="1">
        <f t="shared" si="83"/>
        <v>0.4783965200000011</v>
      </c>
      <c r="R134" s="1">
        <f t="shared" si="84"/>
        <v>0.9992793881479537</v>
      </c>
      <c r="S134" s="1" t="str">
        <f t="shared" si="85"/>
        <v>15.0417137369778-7.42101633111429i</v>
      </c>
      <c r="T134" s="1">
        <f t="shared" si="104"/>
        <v>16.772734885278897</v>
      </c>
      <c r="U134" s="12">
        <f t="shared" si="105"/>
        <v>12.246038824478164</v>
      </c>
      <c r="V134" s="1">
        <f t="shared" si="86"/>
        <v>1.1836128382022884</v>
      </c>
      <c r="W134" s="1" t="e">
        <f t="shared" si="87"/>
        <v>#NUM!</v>
      </c>
      <c r="X134" s="1" t="e">
        <f t="shared" si="88"/>
        <v>#NUM!</v>
      </c>
      <c r="Y134" s="12" t="e">
        <f t="shared" si="106"/>
        <v>#NUM!</v>
      </c>
      <c r="Z134" s="10">
        <f t="shared" si="89"/>
        <v>8.0058580286141101</v>
      </c>
      <c r="AA134" s="1" t="str">
        <f t="shared" si="90"/>
        <v>0.0910414389681648+0.318669130749466i</v>
      </c>
      <c r="AB134" s="1" t="str">
        <f t="shared" si="91"/>
        <v>-0.19360568509811+0.0796376171419i</v>
      </c>
      <c r="AC134" s="1" t="str">
        <f t="shared" si="107"/>
        <v>-0.19360568509811-0.0796376171419i</v>
      </c>
      <c r="AD134" s="1">
        <f t="shared" si="92"/>
        <v>-2.9877904297711866E-2</v>
      </c>
      <c r="AE134" s="1" t="str">
        <f t="shared" si="93"/>
        <v>6.4798950812938+2.66543517739291i</v>
      </c>
      <c r="AF134" s="10">
        <f t="shared" si="108"/>
        <v>6.4798950812938001</v>
      </c>
      <c r="AG134" s="10">
        <f t="shared" si="94"/>
        <v>2.6654351773929101</v>
      </c>
      <c r="AH134" s="10">
        <f t="shared" si="95"/>
        <v>0.6780370255096434</v>
      </c>
      <c r="AI134" s="1" t="str">
        <f t="shared" si="96"/>
        <v>-0.045758552403161-0.177702668167893i</v>
      </c>
      <c r="AJ134" s="1" t="str">
        <f t="shared" si="97"/>
        <v>0.105980471370726+0.918107586422671i</v>
      </c>
      <c r="AK134" s="1" t="str">
        <f t="shared" si="109"/>
        <v>0.105980471370726-0.918107586422671i</v>
      </c>
      <c r="AL134" s="1">
        <f t="shared" si="98"/>
        <v>0.3527805282022885</v>
      </c>
      <c r="AM134" s="1" t="str">
        <f t="shared" si="99"/>
        <v>0.300414742023277-2.60248940354275i</v>
      </c>
      <c r="AN134" s="10">
        <f t="shared" si="110"/>
        <v>0.300414742023277</v>
      </c>
      <c r="AO134" s="10">
        <f t="shared" si="100"/>
        <v>-2.6024894035427502</v>
      </c>
    </row>
    <row r="135" spans="1:41" ht="18.75" customHeight="1">
      <c r="A135" s="1">
        <f>BFU725F_2V_5mA_S_N!B149*1000000</f>
        <v>13200000000</v>
      </c>
      <c r="B135" s="14">
        <f t="shared" si="101"/>
        <v>13.2</v>
      </c>
      <c r="C135" s="2" t="str">
        <f>COMPLEX(BFU725F_2V_5mA_S_N!C149*COS(BFU725F_2V_5mA_S_N!D149*PI()/180),BFU725F_2V_5mA_S_N!C149*SIN(BFU725F_2V_5mA_S_N!D149*PI()/180))</f>
        <v>0.077777993858852+0.745011051777953i</v>
      </c>
      <c r="D135" s="2" t="str">
        <f>COMPLEX(BFU725F_2V_5mA_S_N!E149*COS(BFU725F_2V_5mA_S_N!F149*PI()/180),BFU725F_2V_5mA_S_N!E149*SIN(BFU725F_2V_5mA_S_N!F149*PI()/180))</f>
        <v>1.37304468181462-1.39673270948331i</v>
      </c>
      <c r="E135" s="2" t="str">
        <f>COMPLEX(BFU725F_2V_5mA_S_N!G149*COS(BFU725F_2V_5mA_S_N!H149*PI()/180),BFU725F_2V_5mA_S_N!G149*SIN(BFU725F_2V_5mA_S_N!H149*PI()/180))</f>
        <v>0.114544560473999-0.0389941491228918i</v>
      </c>
      <c r="F135" s="2" t="str">
        <f>COMPLEX(BFU725F_2V_5mA_S_N!I149*COS(BFU725F_2V_5mA_S_N!J149*PI()/180),BFU725F_2V_5mA_S_N!I149*SIN(BFU725F_2V_5mA_S_N!J149*PI()/180))</f>
        <v>-0.0898181810276879+0.41789669531701i</v>
      </c>
      <c r="G135" s="9" t="str">
        <f t="shared" si="75"/>
        <v>0.077777993858852-0.745011051777953i</v>
      </c>
      <c r="H135" s="9" t="str">
        <f t="shared" si="76"/>
        <v>-0.0898181810276879-0.41789669531701i</v>
      </c>
      <c r="I135" s="9">
        <f t="shared" si="77"/>
        <v>0.7490599999999995</v>
      </c>
      <c r="J135" s="9">
        <f t="shared" si="78"/>
        <v>0.42744000000000049</v>
      </c>
      <c r="K135" s="9" t="str">
        <f t="shared" si="79"/>
        <v>-0.318323534445041-0.0344123709142194i</v>
      </c>
      <c r="L135" s="9" t="str">
        <f t="shared" si="80"/>
        <v>0.102810396031205-0.213528843382496i</v>
      </c>
      <c r="M135" s="9">
        <f t="shared" si="102"/>
        <v>0.23699059999999939</v>
      </c>
      <c r="N135" s="11" t="str">
        <f t="shared" si="81"/>
        <v>-0.421133930476246+0.179116472468277i</v>
      </c>
      <c r="O135" s="11">
        <f t="shared" si="103"/>
        <v>0.45764232552054296</v>
      </c>
      <c r="P135" s="1">
        <f t="shared" si="82"/>
        <v>0.46564066090785106</v>
      </c>
      <c r="Q135" s="1">
        <f t="shared" si="83"/>
        <v>0.47398119999999877</v>
      </c>
      <c r="R135" s="1">
        <f t="shared" si="84"/>
        <v>0.98240322803489311</v>
      </c>
      <c r="S135" s="1" t="str">
        <f t="shared" si="85"/>
        <v>14.4620724778383-7.27050237226632i</v>
      </c>
      <c r="T135" s="1">
        <f t="shared" si="104"/>
        <v>16.186776859504125</v>
      </c>
      <c r="U135" s="12">
        <f t="shared" si="105"/>
        <v>12.091603798536156</v>
      </c>
      <c r="V135" s="1">
        <f t="shared" si="86"/>
        <v>1.1689494318921481</v>
      </c>
      <c r="W135" s="1" t="e">
        <f t="shared" si="87"/>
        <v>#NUM!</v>
      </c>
      <c r="X135" s="1" t="e">
        <f t="shared" si="88"/>
        <v>#NUM!</v>
      </c>
      <c r="Y135" s="12" t="e">
        <f t="shared" si="106"/>
        <v>#NUM!</v>
      </c>
      <c r="Z135" s="10">
        <f t="shared" si="89"/>
        <v>8.8655782657976534</v>
      </c>
      <c r="AA135" s="1" t="str">
        <f t="shared" si="90"/>
        <v>0.100688799286012+0.327680752379148i</v>
      </c>
      <c r="AB135" s="1" t="str">
        <f t="shared" si="91"/>
        <v>-0.1905069803137+0.090215942937862i</v>
      </c>
      <c r="AC135" s="1" t="str">
        <f t="shared" si="107"/>
        <v>-0.1905069803137-0.090215942937862i</v>
      </c>
      <c r="AD135" s="1">
        <f t="shared" si="92"/>
        <v>-2.6731544507850202E-2</v>
      </c>
      <c r="AE135" s="1" t="str">
        <f t="shared" si="93"/>
        <v>7.12667314295117+3.37488703323403i</v>
      </c>
      <c r="AF135" s="10">
        <f t="shared" si="108"/>
        <v>7.1266731429511703</v>
      </c>
      <c r="AG135" s="10">
        <f t="shared" si="94"/>
        <v>3.3748870332340299</v>
      </c>
      <c r="AH135" s="10">
        <f t="shared" si="95"/>
        <v>0.67393045495032122</v>
      </c>
      <c r="AI135" s="1" t="str">
        <f t="shared" si="96"/>
        <v>-0.0411046012395362-0.191247215472226i</v>
      </c>
      <c r="AJ135" s="1" t="str">
        <f t="shared" si="97"/>
        <v>0.118882595098388+0.936258267250179i</v>
      </c>
      <c r="AK135" s="1" t="str">
        <f t="shared" si="109"/>
        <v>0.118882595098388-0.936258267250179i</v>
      </c>
      <c r="AL135" s="1">
        <f t="shared" si="98"/>
        <v>0.35165438549214867</v>
      </c>
      <c r="AM135" s="1" t="str">
        <f t="shared" si="99"/>
        <v>0.338066579013394-2.66243876338941i</v>
      </c>
      <c r="AN135" s="10">
        <f t="shared" si="110"/>
        <v>0.33806657901339399</v>
      </c>
      <c r="AO135" s="10">
        <f t="shared" si="100"/>
        <v>-2.6624387633894102</v>
      </c>
    </row>
    <row r="136" spans="1:41" ht="18.75" customHeight="1">
      <c r="A136" s="1">
        <f>BFU725F_2V_5mA_S_N!B150*1000000</f>
        <v>13400000000</v>
      </c>
      <c r="B136" s="14">
        <f t="shared" si="101"/>
        <v>13.4</v>
      </c>
      <c r="C136" s="2" t="str">
        <f>COMPLEX(BFU725F_2V_5mA_S_N!C150*COS(BFU725F_2V_5mA_S_N!D150*PI()/180),BFU725F_2V_5mA_S_N!C150*SIN(BFU725F_2V_5mA_S_N!D150*PI()/180))</f>
        <v>0.104788994636872+0.745612439678278i</v>
      </c>
      <c r="D136" s="2" t="str">
        <f>COMPLEX(BFU725F_2V_5mA_S_N!E150*COS(BFU725F_2V_5mA_S_N!F150*PI()/180),BFU725F_2V_5mA_S_N!E150*SIN(BFU725F_2V_5mA_S_N!F150*PI()/180))</f>
        <v>1.29344496226016-1.43500443887948i</v>
      </c>
      <c r="E136" s="2" t="str">
        <f>COMPLEX(BFU725F_2V_5mA_S_N!G150*COS(BFU725F_2V_5mA_S_N!H150*PI()/180),BFU725F_2V_5mA_S_N!G150*SIN(BFU725F_2V_5mA_S_N!H150*PI()/180))</f>
        <v>0.115122306925083-0.042653573686704i</v>
      </c>
      <c r="F136" s="2" t="str">
        <f>COMPLEX(BFU725F_2V_5mA_S_N!I150*COS(BFU725F_2V_5mA_S_N!J150*PI()/180),BFU725F_2V_5mA_S_N!I150*SIN(BFU725F_2V_5mA_S_N!J150*PI()/180))</f>
        <v>-0.0727720010637425+0.433473929390429i</v>
      </c>
      <c r="G136" s="9" t="str">
        <f t="shared" si="75"/>
        <v>0.104788994636872-0.745612439678278i</v>
      </c>
      <c r="H136" s="9" t="str">
        <f t="shared" si="76"/>
        <v>-0.0727720010637425-0.433473929390429i</v>
      </c>
      <c r="I136" s="9">
        <f t="shared" si="77"/>
        <v>0.75294000000000016</v>
      </c>
      <c r="J136" s="9">
        <f t="shared" si="78"/>
        <v>0.43953999999999993</v>
      </c>
      <c r="K136" s="9" t="str">
        <f t="shared" si="79"/>
        <v>-0.33082925885891-0.00883641199128979i</v>
      </c>
      <c r="L136" s="9" t="str">
        <f t="shared" si="80"/>
        <v>0.0876963003615233-0.220371071459i</v>
      </c>
      <c r="M136" s="9">
        <f t="shared" si="102"/>
        <v>0.23717936300000092</v>
      </c>
      <c r="N136" s="11" t="str">
        <f t="shared" si="81"/>
        <v>-0.418525559220433+0.21153465946771i</v>
      </c>
      <c r="O136" s="11">
        <f t="shared" si="103"/>
        <v>0.46894621853352891</v>
      </c>
      <c r="P136" s="1">
        <f t="shared" si="82"/>
        <v>0.45979650067689615</v>
      </c>
      <c r="Q136" s="1">
        <f t="shared" si="83"/>
        <v>0.47435872600000184</v>
      </c>
      <c r="R136" s="1">
        <f t="shared" si="84"/>
        <v>0.96930123865138795</v>
      </c>
      <c r="S136" s="1" t="str">
        <f t="shared" si="85"/>
        <v>13.9401435255198-7.3001273363762i</v>
      </c>
      <c r="T136" s="1">
        <f t="shared" si="104"/>
        <v>15.735928972876009</v>
      </c>
      <c r="U136" s="12">
        <f t="shared" si="105"/>
        <v>11.96892386644527</v>
      </c>
      <c r="V136" s="1">
        <f t="shared" si="86"/>
        <v>1.153812676123104</v>
      </c>
      <c r="W136" s="1" t="e">
        <f t="shared" si="87"/>
        <v>#NUM!</v>
      </c>
      <c r="X136" s="1" t="e">
        <f t="shared" si="88"/>
        <v>#NUM!</v>
      </c>
      <c r="Y136" s="12" t="e">
        <f t="shared" si="106"/>
        <v>#NUM!</v>
      </c>
      <c r="Z136" s="10">
        <f t="shared" si="89"/>
        <v>8.8780865467800414</v>
      </c>
      <c r="AA136" s="1" t="str">
        <f t="shared" si="90"/>
        <v>0.113866000941689+0.334224367574537i</v>
      </c>
      <c r="AB136" s="1" t="str">
        <f t="shared" si="91"/>
        <v>-0.186638002005432+0.099249561815892i</v>
      </c>
      <c r="AC136" s="1" t="str">
        <f t="shared" si="107"/>
        <v>-0.186638002005432-0.099249561815892i</v>
      </c>
      <c r="AD136" s="1">
        <f t="shared" si="92"/>
        <v>-2.6715144276896308E-2</v>
      </c>
      <c r="AE136" s="1" t="str">
        <f t="shared" si="93"/>
        <v>6.98622474469807+3.71510484043033i</v>
      </c>
      <c r="AF136" s="10">
        <f t="shared" si="108"/>
        <v>6.9862247446980703</v>
      </c>
      <c r="AG136" s="10">
        <f t="shared" si="94"/>
        <v>3.71510484043033</v>
      </c>
      <c r="AH136" s="10">
        <f t="shared" si="95"/>
        <v>0.68349808373705345</v>
      </c>
      <c r="AI136" s="1" t="str">
        <f t="shared" si="96"/>
        <v>-0.03412615471396-0.203275960020512i</v>
      </c>
      <c r="AJ136" s="1" t="str">
        <f t="shared" si="97"/>
        <v>0.138915149350832+0.94888839969879i</v>
      </c>
      <c r="AK136" s="1" t="str">
        <f t="shared" si="109"/>
        <v>0.138915149350832-0.94888839969879i</v>
      </c>
      <c r="AL136" s="1">
        <f t="shared" si="98"/>
        <v>0.34700808772310399</v>
      </c>
      <c r="AM136" s="1" t="str">
        <f t="shared" si="99"/>
        <v>0.400322511968884-2.73448496813123i</v>
      </c>
      <c r="AN136" s="10">
        <f t="shared" si="110"/>
        <v>0.40032251196888402</v>
      </c>
      <c r="AO136" s="10">
        <f t="shared" si="100"/>
        <v>-2.73448496813123</v>
      </c>
    </row>
    <row r="137" spans="1:41" ht="18.75" customHeight="1">
      <c r="A137" s="1">
        <f>BFU725F_2V_5mA_S_N!B151*1000000</f>
        <v>13600000000</v>
      </c>
      <c r="B137" s="14">
        <f t="shared" si="101"/>
        <v>13.6</v>
      </c>
      <c r="C137" s="2" t="str">
        <f>COMPLEX(BFU725F_2V_5mA_S_N!C151*COS(BFU725F_2V_5mA_S_N!D151*PI()/180),BFU725F_2V_5mA_S_N!C151*SIN(BFU725F_2V_5mA_S_N!D151*PI()/180))</f>
        <v>0.134591486032496+0.748028029880943i</v>
      </c>
      <c r="D137" s="2" t="str">
        <f>COMPLEX(BFU725F_2V_5mA_S_N!E151*COS(BFU725F_2V_5mA_S_N!F151*PI()/180),BFU725F_2V_5mA_S_N!E151*SIN(BFU725F_2V_5mA_S_N!F151*PI()/180))</f>
        <v>1.19664680730066-1.4490703601196i</v>
      </c>
      <c r="E137" s="2" t="str">
        <f>COMPLEX(BFU725F_2V_5mA_S_N!G151*COS(BFU725F_2V_5mA_S_N!H151*PI()/180),BFU725F_2V_5mA_S_N!G151*SIN(BFU725F_2V_5mA_S_N!H151*PI()/180))</f>
        <v>0.114826561676066-0.0461134289947355i</v>
      </c>
      <c r="F137" s="2" t="str">
        <f>COMPLEX(BFU725F_2V_5mA_S_N!I151*COS(BFU725F_2V_5mA_S_N!J151*PI()/180),BFU725F_2V_5mA_S_N!I151*SIN(BFU725F_2V_5mA_S_N!J151*PI()/180))</f>
        <v>-0.056974034227592+0.452265480690085i</v>
      </c>
      <c r="G137" s="9" t="str">
        <f t="shared" si="75"/>
        <v>0.134591486032496-0.748028029880943i</v>
      </c>
      <c r="H137" s="9" t="str">
        <f t="shared" si="76"/>
        <v>-0.056974034227592-0.452265480690085i</v>
      </c>
      <c r="I137" s="9">
        <f t="shared" si="77"/>
        <v>0.76004000000000027</v>
      </c>
      <c r="J137" s="9">
        <f t="shared" si="78"/>
        <v>0.45584000000000052</v>
      </c>
      <c r="K137" s="9" t="str">
        <f t="shared" si="79"/>
        <v>-0.34597547643572+0.0182529085496446i</v>
      </c>
      <c r="L137" s="9" t="str">
        <f t="shared" si="80"/>
        <v>0.0705852352632257-0.221573254659468i</v>
      </c>
      <c r="M137" s="9">
        <f t="shared" si="102"/>
        <v>0.23254458199999925</v>
      </c>
      <c r="N137" s="11" t="str">
        <f t="shared" si="81"/>
        <v>-0.416560711698946+0.239826163209113i</v>
      </c>
      <c r="O137" s="11">
        <f t="shared" si="103"/>
        <v>0.48066559590918972</v>
      </c>
      <c r="P137" s="1">
        <f t="shared" si="82"/>
        <v>0.44558850789073556</v>
      </c>
      <c r="Q137" s="1">
        <f t="shared" si="83"/>
        <v>0.4650891639999985</v>
      </c>
      <c r="R137" s="1">
        <f t="shared" si="84"/>
        <v>0.95807114502185431</v>
      </c>
      <c r="S137" s="1" t="str">
        <f t="shared" si="85"/>
        <v>13.338162372054-7.26314490725947i</v>
      </c>
      <c r="T137" s="1">
        <f t="shared" si="104"/>
        <v>15.18748989817364</v>
      </c>
      <c r="U137" s="12">
        <f t="shared" si="105"/>
        <v>11.814860020752992</v>
      </c>
      <c r="V137" s="1">
        <f t="shared" si="86"/>
        <v>1.1388312809092636</v>
      </c>
      <c r="W137" s="1" t="e">
        <f t="shared" si="87"/>
        <v>#NUM!</v>
      </c>
      <c r="X137" s="1" t="e">
        <f t="shared" si="88"/>
        <v>#NUM!</v>
      </c>
      <c r="Y137" s="12" t="e">
        <f t="shared" si="106"/>
        <v>#NUM!</v>
      </c>
      <c r="Z137" s="10">
        <f t="shared" si="89"/>
        <v>10.002214564379202</v>
      </c>
      <c r="AA137" s="1" t="str">
        <f t="shared" si="90"/>
        <v>0.123331167168903+0.343877648193752i</v>
      </c>
      <c r="AB137" s="1" t="str">
        <f t="shared" si="91"/>
        <v>-0.180305201396495+0.108387832496333i</v>
      </c>
      <c r="AC137" s="1" t="str">
        <f t="shared" si="107"/>
        <v>-0.180305201396495-0.108387832496333i</v>
      </c>
      <c r="AD137" s="1">
        <f t="shared" si="92"/>
        <v>-2.3249309490736003E-2</v>
      </c>
      <c r="AE137" s="1" t="str">
        <f t="shared" si="93"/>
        <v>7.75529275260153+4.66198071557874i</v>
      </c>
      <c r="AF137" s="10">
        <f t="shared" si="108"/>
        <v>7.7552927526015303</v>
      </c>
      <c r="AG137" s="10">
        <f t="shared" si="94"/>
        <v>4.6619807155787401</v>
      </c>
      <c r="AH137" s="10">
        <f t="shared" si="95"/>
        <v>0.67088930761571497</v>
      </c>
      <c r="AI137" s="1" t="str">
        <f t="shared" si="96"/>
        <v>-0.0273854581133561-0.217388456785056i</v>
      </c>
      <c r="AJ137" s="1" t="str">
        <f t="shared" si="97"/>
        <v>0.161976944145852+0.965416486665999i</v>
      </c>
      <c r="AK137" s="1" t="str">
        <f t="shared" si="109"/>
        <v>0.161976944145852-0.965416486665999i</v>
      </c>
      <c r="AL137" s="1">
        <f t="shared" si="98"/>
        <v>0.346621386509264</v>
      </c>
      <c r="AM137" s="1" t="str">
        <f t="shared" si="99"/>
        <v>0.467302222107761-2.78521904371933i</v>
      </c>
      <c r="AN137" s="10">
        <f t="shared" si="110"/>
        <v>0.46730222210776101</v>
      </c>
      <c r="AO137" s="10">
        <f t="shared" si="100"/>
        <v>-2.78521904371933</v>
      </c>
    </row>
    <row r="138" spans="1:41" ht="18.75" customHeight="1">
      <c r="A138" s="1">
        <f>BFU725F_2V_5mA_S_N!B152*1000000</f>
        <v>13800000000</v>
      </c>
      <c r="B138" s="14">
        <f t="shared" si="101"/>
        <v>13.8</v>
      </c>
      <c r="C138" s="2" t="str">
        <f>COMPLEX(BFU725F_2V_5mA_S_N!C152*COS(BFU725F_2V_5mA_S_N!D152*PI()/180),BFU725F_2V_5mA_S_N!C152*SIN(BFU725F_2V_5mA_S_N!D152*PI()/180))</f>
        <v>0.162947445802748+0.745468949592376i</v>
      </c>
      <c r="D138" s="2" t="str">
        <f>COMPLEX(BFU725F_2V_5mA_S_N!E152*COS(BFU725F_2V_5mA_S_N!F152*PI()/180),BFU725F_2V_5mA_S_N!E152*SIN(BFU725F_2V_5mA_S_N!F152*PI()/180))</f>
        <v>1.10762557842787-1.45924280982033i</v>
      </c>
      <c r="E138" s="2" t="str">
        <f>COMPLEX(BFU725F_2V_5mA_S_N!G152*COS(BFU725F_2V_5mA_S_N!H152*PI()/180),BFU725F_2V_5mA_S_N!G152*SIN(BFU725F_2V_5mA_S_N!H152*PI()/180))</f>
        <v>0.115087268108025-0.0487331624197678i</v>
      </c>
      <c r="F138" s="2" t="str">
        <f>COMPLEX(BFU725F_2V_5mA_S_N!I152*COS(BFU725F_2V_5mA_S_N!J152*PI()/180),BFU725F_2V_5mA_S_N!I152*SIN(BFU725F_2V_5mA_S_N!J152*PI()/180))</f>
        <v>-0.035753900495177+0.467865847759142i</v>
      </c>
      <c r="G138" s="9" t="str">
        <f t="shared" si="75"/>
        <v>0.162947445802748-0.745468949592376i</v>
      </c>
      <c r="H138" s="9" t="str">
        <f t="shared" si="76"/>
        <v>-0.035753900495177-0.467865847759142i</v>
      </c>
      <c r="I138" s="9">
        <f t="shared" si="77"/>
        <v>0.76306999999999992</v>
      </c>
      <c r="J138" s="9">
        <f t="shared" si="78"/>
        <v>0.46922999999999959</v>
      </c>
      <c r="K138" s="9" t="str">
        <f t="shared" si="79"/>
        <v>-0.354605468842329+0.0495841222247196i</v>
      </c>
      <c r="L138" s="9" t="str">
        <f t="shared" si="80"/>
        <v>0.056360085046982-0.221918365702315i</v>
      </c>
      <c r="M138" s="9">
        <f t="shared" si="102"/>
        <v>0.22896335999999967</v>
      </c>
      <c r="N138" s="11" t="str">
        <f t="shared" si="81"/>
        <v>-0.410965553889311+0.271502487927035i</v>
      </c>
      <c r="O138" s="11">
        <f t="shared" si="103"/>
        <v>0.49255079680589087</v>
      </c>
      <c r="P138" s="1">
        <f t="shared" si="82"/>
        <v>0.44015366963411851</v>
      </c>
      <c r="Q138" s="1">
        <f t="shared" si="83"/>
        <v>0.45792671999999934</v>
      </c>
      <c r="R138" s="1">
        <f t="shared" si="84"/>
        <v>0.9611880032554535</v>
      </c>
      <c r="S138" s="1" t="str">
        <f t="shared" si="85"/>
        <v>12.7136436416921-7.29591346711401i</v>
      </c>
      <c r="T138" s="1">
        <f t="shared" si="104"/>
        <v>14.658345335253687</v>
      </c>
      <c r="U138" s="12">
        <f t="shared" si="105"/>
        <v>11.660849490004434</v>
      </c>
      <c r="V138" s="1">
        <f t="shared" si="86"/>
        <v>1.1194927445658824</v>
      </c>
      <c r="W138" s="1" t="e">
        <f t="shared" si="87"/>
        <v>#NUM!</v>
      </c>
      <c r="X138" s="1" t="e">
        <f t="shared" si="88"/>
        <v>#NUM!</v>
      </c>
      <c r="Y138" s="12" t="e">
        <f t="shared" si="106"/>
        <v>#NUM!</v>
      </c>
      <c r="Z138" s="10">
        <f t="shared" si="89"/>
        <v>10.208137310081355</v>
      </c>
      <c r="AA138" s="1" t="str">
        <f t="shared" si="90"/>
        <v>0.135430887167509+0.350602696713315i</v>
      </c>
      <c r="AB138" s="1" t="str">
        <f t="shared" si="91"/>
        <v>-0.171184787662686+0.117263151045827i</v>
      </c>
      <c r="AC138" s="1" t="str">
        <f t="shared" si="107"/>
        <v>-0.171184787662686-0.117263151045827i</v>
      </c>
      <c r="AD138" s="1">
        <f t="shared" si="92"/>
        <v>-2.2429494534118383E-2</v>
      </c>
      <c r="AE138" s="1" t="str">
        <f t="shared" si="93"/>
        <v>7.63212864214528+5.22807818372605i</v>
      </c>
      <c r="AF138" s="10">
        <f t="shared" si="108"/>
        <v>7.6321286421452799</v>
      </c>
      <c r="AG138" s="10">
        <f t="shared" si="94"/>
        <v>5.2280781837260504</v>
      </c>
      <c r="AH138" s="10">
        <f t="shared" si="95"/>
        <v>0.67407681509560724</v>
      </c>
      <c r="AI138" s="1" t="str">
        <f t="shared" si="96"/>
        <v>-0.017610612177818-0.230447696112029i</v>
      </c>
      <c r="AJ138" s="1" t="str">
        <f t="shared" si="97"/>
        <v>0.180558057980566+0.975916645704405i</v>
      </c>
      <c r="AK138" s="1" t="str">
        <f t="shared" si="109"/>
        <v>0.180558057980566-0.975916645704405i</v>
      </c>
      <c r="AL138" s="1">
        <f t="shared" si="98"/>
        <v>0.33966953746588185</v>
      </c>
      <c r="AM138" s="1" t="str">
        <f t="shared" si="99"/>
        <v>0.531569770217331-2.87313561582611i</v>
      </c>
      <c r="AN138" s="10">
        <f t="shared" si="110"/>
        <v>0.53156977021733098</v>
      </c>
      <c r="AO138" s="10">
        <f t="shared" si="100"/>
        <v>-2.8731356158261101</v>
      </c>
    </row>
    <row r="139" spans="1:41" ht="18.75" customHeight="1">
      <c r="A139" s="1">
        <f>BFU725F_2V_5mA_S_N!B153*1000000</f>
        <v>14000000000</v>
      </c>
      <c r="B139" s="14">
        <f t="shared" si="101"/>
        <v>14</v>
      </c>
      <c r="C139" s="2" t="str">
        <f>COMPLEX(BFU725F_2V_5mA_S_N!C153*COS(BFU725F_2V_5mA_S_N!D153*PI()/180),BFU725F_2V_5mA_S_N!C153*SIN(BFU725F_2V_5mA_S_N!D153*PI()/180))</f>
        <v>0.188262180534102+0.751167565447647i</v>
      </c>
      <c r="D139" s="2" t="str">
        <f>COMPLEX(BFU725F_2V_5mA_S_N!E153*COS(BFU725F_2V_5mA_S_N!F153*PI()/180),BFU725F_2V_5mA_S_N!E153*SIN(BFU725F_2V_5mA_S_N!F153*PI()/180))</f>
        <v>1.02620661225614-1.46394290495285i</v>
      </c>
      <c r="E139" s="2" t="str">
        <f>COMPLEX(BFU725F_2V_5mA_S_N!G153*COS(BFU725F_2V_5mA_S_N!H153*PI()/180),BFU725F_2V_5mA_S_N!G153*SIN(BFU725F_2V_5mA_S_N!H153*PI()/180))</f>
        <v>0.1143710277726-0.0528226126411699i</v>
      </c>
      <c r="F139" s="2" t="str">
        <f>COMPLEX(BFU725F_2V_5mA_S_N!I153*COS(BFU725F_2V_5mA_S_N!J153*PI()/180),BFU725F_2V_5mA_S_N!I153*SIN(BFU725F_2V_5mA_S_N!J153*PI()/180))</f>
        <v>-0.0161488649883032+0.484250807495031i</v>
      </c>
      <c r="G139" s="9" t="str">
        <f t="shared" si="75"/>
        <v>0.188262180534102-0.751167565447647i</v>
      </c>
      <c r="H139" s="9" t="str">
        <f t="shared" si="76"/>
        <v>-0.0161488649883032-0.484250807495031i</v>
      </c>
      <c r="I139" s="9">
        <f t="shared" si="77"/>
        <v>0.77439999999999998</v>
      </c>
      <c r="J139" s="9">
        <f t="shared" si="78"/>
        <v>0.48452000000000006</v>
      </c>
      <c r="K139" s="9" t="str">
        <f t="shared" si="79"/>
        <v>-0.366793720667948+0.0790356093464077i</v>
      </c>
      <c r="L139" s="9" t="str">
        <f t="shared" si="80"/>
        <v>0.0400390159536593-0.221639569008876i</v>
      </c>
      <c r="M139" s="9">
        <f t="shared" si="102"/>
        <v>0.22522704399999943</v>
      </c>
      <c r="N139" s="11" t="str">
        <f t="shared" si="81"/>
        <v>-0.406832736621607+0.300675178355284i</v>
      </c>
      <c r="O139" s="11">
        <f t="shared" si="103"/>
        <v>0.50588381913835478</v>
      </c>
      <c r="P139" s="1">
        <f t="shared" si="82"/>
        <v>0.42146344806600755</v>
      </c>
      <c r="Q139" s="1">
        <f t="shared" si="83"/>
        <v>0.45045408799999886</v>
      </c>
      <c r="R139" s="1">
        <f t="shared" si="84"/>
        <v>0.93564129906621829</v>
      </c>
      <c r="S139" s="1" t="str">
        <f t="shared" si="85"/>
        <v>12.2675370009673-7.13414547180462i</v>
      </c>
      <c r="T139" s="1">
        <f t="shared" si="104"/>
        <v>14.19114145102402</v>
      </c>
      <c r="U139" s="12">
        <f t="shared" si="105"/>
        <v>11.520173289278009</v>
      </c>
      <c r="V139" s="1">
        <f t="shared" si="86"/>
        <v>1.1090172911339924</v>
      </c>
      <c r="W139" s="1" t="e">
        <f t="shared" si="87"/>
        <v>#NUM!</v>
      </c>
      <c r="X139" s="1" t="e">
        <f t="shared" si="88"/>
        <v>#NUM!</v>
      </c>
      <c r="Y139" s="12" t="e">
        <f t="shared" si="106"/>
        <v>#NUM!</v>
      </c>
      <c r="Z139" s="10">
        <f t="shared" si="89"/>
        <v>10.644599794911654</v>
      </c>
      <c r="AA139" s="1" t="str">
        <f t="shared" si="90"/>
        <v>0.149266223606636+0.362205321022102i</v>
      </c>
      <c r="AB139" s="1" t="str">
        <f t="shared" si="91"/>
        <v>-0.165415088594939+0.122045486472929i</v>
      </c>
      <c r="AC139" s="1" t="str">
        <f t="shared" si="107"/>
        <v>-0.165415088594939-0.122045486472929i</v>
      </c>
      <c r="AD139" s="1">
        <f t="shared" si="92"/>
        <v>-2.1158808066007589E-2</v>
      </c>
      <c r="AE139" s="1" t="str">
        <f t="shared" si="93"/>
        <v>7.81778860505306+5.76807002039966i</v>
      </c>
      <c r="AF139" s="10">
        <f t="shared" si="108"/>
        <v>7.8177886050530603</v>
      </c>
      <c r="AG139" s="10">
        <f t="shared" si="94"/>
        <v>5.7680700203996604</v>
      </c>
      <c r="AH139" s="10">
        <f t="shared" si="95"/>
        <v>0.65515463631181881</v>
      </c>
      <c r="AI139" s="1" t="str">
        <f t="shared" si="96"/>
        <v>-0.00816944949503249-0.244974647916419i</v>
      </c>
      <c r="AJ139" s="1" t="str">
        <f t="shared" si="97"/>
        <v>0.196431630029134+0.996142213364066i</v>
      </c>
      <c r="AK139" s="1" t="str">
        <f t="shared" si="109"/>
        <v>0.196431630029134-0.996142213364066i</v>
      </c>
      <c r="AL139" s="1">
        <f t="shared" si="98"/>
        <v>0.34377692153399236</v>
      </c>
      <c r="AM139" s="1" t="str">
        <f t="shared" si="99"/>
        <v>0.571392719303617-2.89764132193373i</v>
      </c>
      <c r="AN139" s="10">
        <f t="shared" si="110"/>
        <v>0.57139271930361701</v>
      </c>
      <c r="AO139" s="10">
        <f t="shared" si="100"/>
        <v>-2.89764132193373</v>
      </c>
    </row>
    <row r="140" spans="1:41" ht="18.75" customHeight="1">
      <c r="A140" s="1">
        <f>BFU725F_2V_5mA_S_N!B154*1000000</f>
        <v>14200000000</v>
      </c>
      <c r="B140" s="14">
        <f t="shared" si="101"/>
        <v>14.2</v>
      </c>
      <c r="C140" s="2" t="str">
        <f>COMPLEX(BFU725F_2V_5mA_S_N!C154*COS(BFU725F_2V_5mA_S_N!D154*PI()/180),BFU725F_2V_5mA_S_N!C154*SIN(BFU725F_2V_5mA_S_N!D154*PI()/180))</f>
        <v>0.212609643592921+0.753353614082584i</v>
      </c>
      <c r="D140" s="2" t="str">
        <f>COMPLEX(BFU725F_2V_5mA_S_N!E154*COS(BFU725F_2V_5mA_S_N!F154*PI()/180),BFU725F_2V_5mA_S_N!E154*SIN(BFU725F_2V_5mA_S_N!F154*PI()/180))</f>
        <v>0.952052179571915-1.47729580564367i</v>
      </c>
      <c r="E140" s="2" t="str">
        <f>COMPLEX(BFU725F_2V_5mA_S_N!G154*COS(BFU725F_2V_5mA_S_N!H154*PI()/180),BFU725F_2V_5mA_S_N!G154*SIN(BFU725F_2V_5mA_S_N!H154*PI()/180))</f>
        <v>0.112880915747009-0.0546173860608201i</v>
      </c>
      <c r="F140" s="2" t="str">
        <f>COMPLEX(BFU725F_2V_5mA_S_N!I154*COS(BFU725F_2V_5mA_S_N!J154*PI()/180),BFU725F_2V_5mA_S_N!I154*SIN(BFU725F_2V_5mA_S_N!J154*PI()/180))</f>
        <v>0.00957779598762916+0.49881805693461i</v>
      </c>
      <c r="G140" s="9" t="str">
        <f t="shared" si="75"/>
        <v>0.212609643592921-0.753353614082584i</v>
      </c>
      <c r="H140" s="9" t="str">
        <f t="shared" si="76"/>
        <v>0.00957779598762916-0.49881805693461i</v>
      </c>
      <c r="I140" s="9">
        <f t="shared" si="77"/>
        <v>0.78277999999999992</v>
      </c>
      <c r="J140" s="9">
        <f t="shared" si="78"/>
        <v>0.49891000000000046</v>
      </c>
      <c r="K140" s="9" t="str">
        <f t="shared" si="79"/>
        <v>-0.373750054170005+0.113268996524807i</v>
      </c>
      <c r="L140" s="9" t="str">
        <f t="shared" si="80"/>
        <v>0.026782486526143-0.218757104811997i</v>
      </c>
      <c r="M140" s="9">
        <f t="shared" si="102"/>
        <v>0.22039050000000016</v>
      </c>
      <c r="N140" s="11" t="str">
        <f t="shared" si="81"/>
        <v>-0.400532540696148+0.332026101336804i</v>
      </c>
      <c r="O140" s="11">
        <f t="shared" si="103"/>
        <v>0.52025729031454149</v>
      </c>
      <c r="P140" s="1">
        <f t="shared" si="82"/>
        <v>0.40901193162542882</v>
      </c>
      <c r="Q140" s="1">
        <f t="shared" si="83"/>
        <v>0.44078100000000031</v>
      </c>
      <c r="R140" s="1">
        <f t="shared" si="84"/>
        <v>0.92792550410618546</v>
      </c>
      <c r="S140" s="1" t="str">
        <f t="shared" si="85"/>
        <v>11.9651919097729-7.29785273590528i</v>
      </c>
      <c r="T140" s="1">
        <f t="shared" si="104"/>
        <v>14.01515151515156</v>
      </c>
      <c r="U140" s="12">
        <f t="shared" si="105"/>
        <v>11.465977971971652</v>
      </c>
      <c r="V140" s="1">
        <f t="shared" si="86"/>
        <v>1.0931656921745703</v>
      </c>
      <c r="W140" s="1" t="e">
        <f t="shared" si="87"/>
        <v>#NUM!</v>
      </c>
      <c r="X140" s="1" t="e">
        <f t="shared" si="88"/>
        <v>#NUM!</v>
      </c>
      <c r="Y140" s="12" t="e">
        <f t="shared" si="106"/>
        <v>#NUM!</v>
      </c>
      <c r="Z140" s="10">
        <f t="shared" si="89"/>
        <v>10.129887846754983</v>
      </c>
      <c r="AA140" s="1" t="str">
        <f t="shared" si="90"/>
        <v>0.164975982687056+0.372334588159888i</v>
      </c>
      <c r="AB140" s="1" t="str">
        <f t="shared" si="91"/>
        <v>-0.155398186699427+0.126483468774722i</v>
      </c>
      <c r="AC140" s="1" t="str">
        <f t="shared" si="107"/>
        <v>-0.155398186699427-0.126483468774722i</v>
      </c>
      <c r="AD140" s="1">
        <f t="shared" si="92"/>
        <v>-2.1756460025428637E-2</v>
      </c>
      <c r="AE140" s="1" t="str">
        <f t="shared" si="93"/>
        <v>7.14262276665413+5.81360518332899i</v>
      </c>
      <c r="AF140" s="10">
        <f t="shared" si="108"/>
        <v>7.1426227666541298</v>
      </c>
      <c r="AG140" s="10">
        <f t="shared" si="94"/>
        <v>5.8136051833289901</v>
      </c>
      <c r="AH140" s="10">
        <f t="shared" si="95"/>
        <v>0.6442718368546333</v>
      </c>
      <c r="AI140" s="1" t="str">
        <f t="shared" si="96"/>
        <v>0.00498291818770944-0.259513730660765i</v>
      </c>
      <c r="AJ140" s="1" t="str">
        <f t="shared" si="97"/>
        <v>0.207626725405212+1.01286734474335i</v>
      </c>
      <c r="AK140" s="1" t="str">
        <f t="shared" si="109"/>
        <v>0.207626725405212-1.01286734474335i</v>
      </c>
      <c r="AL140" s="1">
        <f t="shared" si="98"/>
        <v>0.34207688027457073</v>
      </c>
      <c r="AM140" s="1" t="str">
        <f t="shared" si="99"/>
        <v>0.606959246233065-2.96093481655458i</v>
      </c>
      <c r="AN140" s="10">
        <f t="shared" si="110"/>
        <v>0.60695924623306496</v>
      </c>
      <c r="AO140" s="10">
        <f t="shared" si="100"/>
        <v>-2.9609348165545799</v>
      </c>
    </row>
    <row r="141" spans="1:41" ht="18.75" customHeight="1">
      <c r="A141" s="1">
        <f>BFU725F_2V_5mA_S_N!B155*1000000</f>
        <v>14400000000</v>
      </c>
      <c r="B141" s="14">
        <f t="shared" si="101"/>
        <v>14.4</v>
      </c>
      <c r="C141" s="2" t="str">
        <f>COMPLEX(BFU725F_2V_5mA_S_N!C155*COS(BFU725F_2V_5mA_S_N!D155*PI()/180),BFU725F_2V_5mA_S_N!C155*SIN(BFU725F_2V_5mA_S_N!D155*PI()/180))</f>
        <v>0.242900800952738+0.74668483371267i</v>
      </c>
      <c r="D141" s="2" t="str">
        <f>COMPLEX(BFU725F_2V_5mA_S_N!E155*COS(BFU725F_2V_5mA_S_N!F155*PI()/180),BFU725F_2V_5mA_S_N!E155*SIN(BFU725F_2V_5mA_S_N!F155*PI()/180))</f>
        <v>0.860408057847682-1.48308837699942i</v>
      </c>
      <c r="E141" s="2" t="str">
        <f>COMPLEX(BFU725F_2V_5mA_S_N!G155*COS(BFU725F_2V_5mA_S_N!H155*PI()/180),BFU725F_2V_5mA_S_N!G155*SIN(BFU725F_2V_5mA_S_N!H155*PI()/180))</f>
        <v>0.113327957708307-0.0571219931520609i</v>
      </c>
      <c r="F141" s="2" t="str">
        <f>COMPLEX(BFU725F_2V_5mA_S_N!I155*COS(BFU725F_2V_5mA_S_N!J155*PI()/180),BFU725F_2V_5mA_S_N!I155*SIN(BFU725F_2V_5mA_S_N!J155*PI()/180))</f>
        <v>0.0275304421142894+0.508335048129668i</v>
      </c>
      <c r="G141" s="9" t="str">
        <f t="shared" si="75"/>
        <v>0.242900800952738-0.74668483371267i</v>
      </c>
      <c r="H141" s="9" t="str">
        <f t="shared" si="76"/>
        <v>0.0275304421142894-0.508335048129668i</v>
      </c>
      <c r="I141" s="9">
        <f t="shared" si="77"/>
        <v>0.78519999999999956</v>
      </c>
      <c r="J141" s="9">
        <f t="shared" si="78"/>
        <v>0.50908000000000009</v>
      </c>
      <c r="K141" s="9" t="str">
        <f t="shared" si="79"/>
        <v>-0.372878904442879+0.144031553935189i</v>
      </c>
      <c r="L141" s="9" t="str">
        <f t="shared" si="80"/>
        <v>0.0127913238767867-0.217223600054625i</v>
      </c>
      <c r="M141" s="9">
        <f t="shared" si="102"/>
        <v>0.21759988599999891</v>
      </c>
      <c r="N141" s="11" t="str">
        <f t="shared" si="81"/>
        <v>-0.385670228319666+0.361255153989814i</v>
      </c>
      <c r="O141" s="11">
        <f t="shared" si="103"/>
        <v>0.52843808653081359</v>
      </c>
      <c r="P141" s="1">
        <f t="shared" si="82"/>
        <v>0.40354532489634809</v>
      </c>
      <c r="Q141" s="1">
        <f t="shared" si="83"/>
        <v>0.43519977199999782</v>
      </c>
      <c r="R141" s="1">
        <f t="shared" si="84"/>
        <v>0.92726455954197995</v>
      </c>
      <c r="S141" s="1" t="str">
        <f t="shared" si="85"/>
        <v>11.31401816096-7.38396002194462i</v>
      </c>
      <c r="T141" s="1">
        <f t="shared" si="104"/>
        <v>13.51036167362699</v>
      </c>
      <c r="U141" s="12">
        <f t="shared" si="105"/>
        <v>11.306669752809505</v>
      </c>
      <c r="V141" s="1">
        <f t="shared" si="86"/>
        <v>1.0781297823036518</v>
      </c>
      <c r="W141" s="1" t="e">
        <f t="shared" si="87"/>
        <v>#NUM!</v>
      </c>
      <c r="X141" s="1" t="e">
        <f t="shared" si="88"/>
        <v>#NUM!</v>
      </c>
      <c r="Y141" s="12" t="e">
        <f t="shared" si="106"/>
        <v>#NUM!</v>
      </c>
      <c r="Z141" s="10">
        <f t="shared" si="89"/>
        <v>10.834292601384194</v>
      </c>
      <c r="AA141" s="1" t="str">
        <f t="shared" si="90"/>
        <v>0.176064137222257+0.375723276553228i</v>
      </c>
      <c r="AB141" s="1" t="str">
        <f t="shared" si="91"/>
        <v>-0.148533695107968+0.13261177157644i</v>
      </c>
      <c r="AC141" s="1" t="str">
        <f t="shared" si="107"/>
        <v>-0.148533695107968-0.13261177157644i</v>
      </c>
      <c r="AD141" s="1">
        <f t="shared" si="92"/>
        <v>-2.0084364896347573E-2</v>
      </c>
      <c r="AE141" s="1" t="str">
        <f t="shared" si="93"/>
        <v>7.39548877320883+6.60273661929713i</v>
      </c>
      <c r="AF141" s="10">
        <f t="shared" si="108"/>
        <v>7.3954887732088297</v>
      </c>
      <c r="AG141" s="10">
        <f t="shared" si="94"/>
        <v>6.6027366192971302</v>
      </c>
      <c r="AH141" s="10">
        <f t="shared" si="95"/>
        <v>0.64513756168151837</v>
      </c>
      <c r="AI141" s="1" t="str">
        <f t="shared" si="96"/>
        <v>0.0145481341522224-0.268623600150191i</v>
      </c>
      <c r="AJ141" s="1" t="str">
        <f t="shared" si="97"/>
        <v>0.228352666800516+1.01530843386286i</v>
      </c>
      <c r="AK141" s="1" t="str">
        <f t="shared" si="109"/>
        <v>0.228352666800516-1.01530843386286i</v>
      </c>
      <c r="AL141" s="1">
        <f t="shared" si="98"/>
        <v>0.33729222870365172</v>
      </c>
      <c r="AM141" s="1" t="str">
        <f t="shared" si="99"/>
        <v>0.677017278690844-3.01017440504068i</v>
      </c>
      <c r="AN141" s="10">
        <f t="shared" si="110"/>
        <v>0.67701727869084405</v>
      </c>
      <c r="AO141" s="10">
        <f t="shared" si="100"/>
        <v>-3.0101744050406798</v>
      </c>
    </row>
    <row r="142" spans="1:41" ht="18.75" customHeight="1">
      <c r="A142" s="1">
        <f>BFU725F_2V_5mA_S_N!B156*1000000</f>
        <v>14600000000</v>
      </c>
      <c r="B142" s="14">
        <f t="shared" si="101"/>
        <v>14.6</v>
      </c>
      <c r="C142" s="2" t="str">
        <f>COMPLEX(BFU725F_2V_5mA_S_N!C156*COS(BFU725F_2V_5mA_S_N!D156*PI()/180),BFU725F_2V_5mA_S_N!C156*SIN(BFU725F_2V_5mA_S_N!D156*PI()/180))</f>
        <v>0.264397335629466+0.744569448280038i</v>
      </c>
      <c r="D142" s="2" t="str">
        <f>COMPLEX(BFU725F_2V_5mA_S_N!E156*COS(BFU725F_2V_5mA_S_N!F156*PI()/180),BFU725F_2V_5mA_S_N!E156*SIN(BFU725F_2V_5mA_S_N!F156*PI()/180))</f>
        <v>0.793169534455062-1.4724599619726i</v>
      </c>
      <c r="E142" s="2" t="str">
        <f>COMPLEX(BFU725F_2V_5mA_S_N!G156*COS(BFU725F_2V_5mA_S_N!H156*PI()/180),BFU725F_2V_5mA_S_N!G156*SIN(BFU725F_2V_5mA_S_N!H156*PI()/180))</f>
        <v>0.113453156648778-0.0598676844919509i</v>
      </c>
      <c r="F142" s="2" t="str">
        <f>COMPLEX(BFU725F_2V_5mA_S_N!I156*COS(BFU725F_2V_5mA_S_N!J156*PI()/180),BFU725F_2V_5mA_S_N!I156*SIN(BFU725F_2V_5mA_S_N!J156*PI()/180))</f>
        <v>0.0504956612922185+0.522505685893141i</v>
      </c>
      <c r="G142" s="9" t="str">
        <f t="shared" si="75"/>
        <v>0.264397335629466-0.744569448280038i</v>
      </c>
      <c r="H142" s="9" t="str">
        <f t="shared" si="76"/>
        <v>0.0504956612922185-0.522505685893141i</v>
      </c>
      <c r="I142" s="9">
        <f t="shared" si="77"/>
        <v>0.79012000000000038</v>
      </c>
      <c r="J142" s="9">
        <f t="shared" si="78"/>
        <v>0.52494000000000007</v>
      </c>
      <c r="K142" s="9" t="str">
        <f t="shared" si="79"/>
        <v>-0.375690851962128+0.175746637870276i</v>
      </c>
      <c r="L142" s="9" t="str">
        <f t="shared" si="80"/>
        <v>0.00183481901116284-0.214540454162114i</v>
      </c>
      <c r="M142" s="9">
        <f t="shared" si="102"/>
        <v>0.21454829999999969</v>
      </c>
      <c r="N142" s="11" t="str">
        <f t="shared" si="81"/>
        <v>-0.377525670973291+0.39028709203239i</v>
      </c>
      <c r="O142" s="11">
        <f t="shared" si="103"/>
        <v>0.54300059525835953</v>
      </c>
      <c r="P142" s="1">
        <f t="shared" si="82"/>
        <v>0.39499802845093201</v>
      </c>
      <c r="Q142" s="1">
        <f t="shared" si="83"/>
        <v>0.42909659999999938</v>
      </c>
      <c r="R142" s="1">
        <f t="shared" si="84"/>
        <v>0.92053404396803096</v>
      </c>
      <c r="S142" s="1" t="str">
        <f t="shared" si="85"/>
        <v>10.8254114785724-7.26614990211258i</v>
      </c>
      <c r="T142" s="1">
        <f t="shared" si="104"/>
        <v>13.037885874649223</v>
      </c>
      <c r="U142" s="12">
        <f t="shared" si="105"/>
        <v>11.152071751834585</v>
      </c>
      <c r="V142" s="1">
        <f t="shared" si="86"/>
        <v>1.0538779643490679</v>
      </c>
      <c r="W142" s="1" t="e">
        <f t="shared" si="87"/>
        <v>#NUM!</v>
      </c>
      <c r="X142" s="1" t="e">
        <f t="shared" si="88"/>
        <v>#NUM!</v>
      </c>
      <c r="Y142" s="12" t="e">
        <f t="shared" si="106"/>
        <v>#NUM!</v>
      </c>
      <c r="Z142" s="10">
        <f t="shared" si="89"/>
        <v>11.123614308817659</v>
      </c>
      <c r="AA142" s="1" t="str">
        <f t="shared" si="90"/>
        <v>0.190779063248312+0.384284947812071i</v>
      </c>
      <c r="AB142" s="1" t="str">
        <f t="shared" si="91"/>
        <v>-0.140283401956094+0.13822073808107i</v>
      </c>
      <c r="AC142" s="1" t="str">
        <f t="shared" si="107"/>
        <v>-0.140283401956094-0.13822073808107i</v>
      </c>
      <c r="AD142" s="1">
        <f t="shared" si="92"/>
        <v>-1.9287642850932707E-2</v>
      </c>
      <c r="AE142" s="1" t="str">
        <f t="shared" si="93"/>
        <v>7.27322685515769+7.16628460768009i</v>
      </c>
      <c r="AF142" s="10">
        <f t="shared" si="108"/>
        <v>7.2732268551576897</v>
      </c>
      <c r="AG142" s="10">
        <f t="shared" si="94"/>
        <v>7.1662846076800903</v>
      </c>
      <c r="AH142" s="10">
        <f t="shared" si="95"/>
        <v>0.65125158108675296</v>
      </c>
      <c r="AI142" s="1" t="str">
        <f t="shared" si="96"/>
        <v>0.0274191741396391-0.283720898465853i</v>
      </c>
      <c r="AJ142" s="1" t="str">
        <f t="shared" si="97"/>
        <v>0.236978161489827+1.02829034674589i</v>
      </c>
      <c r="AK142" s="1" t="str">
        <f t="shared" si="109"/>
        <v>0.236978161489827-1.02829034674589i</v>
      </c>
      <c r="AL142" s="1">
        <f t="shared" si="98"/>
        <v>0.32943996794906788</v>
      </c>
      <c r="AM142" s="1" t="str">
        <f t="shared" si="99"/>
        <v>0.719336402820633-3.12132845673682i</v>
      </c>
      <c r="AN142" s="10">
        <f t="shared" si="110"/>
        <v>0.71933640282063305</v>
      </c>
      <c r="AO142" s="10">
        <f t="shared" si="100"/>
        <v>-3.12132845673682</v>
      </c>
    </row>
    <row r="143" spans="1:41" ht="18.75" customHeight="1">
      <c r="A143" s="1">
        <f>BFU725F_2V_5mA_S_N!B157*1000000</f>
        <v>14800000000</v>
      </c>
      <c r="B143" s="14">
        <f t="shared" si="101"/>
        <v>14.8</v>
      </c>
      <c r="C143" s="2" t="str">
        <f>COMPLEX(BFU725F_2V_5mA_S_N!C157*COS(BFU725F_2V_5mA_S_N!D157*PI()/180),BFU725F_2V_5mA_S_N!C157*SIN(BFU725F_2V_5mA_S_N!D157*PI()/180))</f>
        <v>0.290241036709298+0.738330975586093i</v>
      </c>
      <c r="D143" s="2" t="str">
        <f>COMPLEX(BFU725F_2V_5mA_S_N!E157*COS(BFU725F_2V_5mA_S_N!F157*PI()/180),BFU725F_2V_5mA_S_N!E157*SIN(BFU725F_2V_5mA_S_N!F157*PI()/180))</f>
        <v>0.716669444304335-1.46355084216453i</v>
      </c>
      <c r="E143" s="2" t="str">
        <f>COMPLEX(BFU725F_2V_5mA_S_N!G157*COS(BFU725F_2V_5mA_S_N!H157*PI()/180),BFU725F_2V_5mA_S_N!G157*SIN(BFU725F_2V_5mA_S_N!H157*PI()/180))</f>
        <v>0.114233143538496-0.062722335075421i</v>
      </c>
      <c r="F143" s="2" t="str">
        <f>COMPLEX(BFU725F_2V_5mA_S_N!I157*COS(BFU725F_2V_5mA_S_N!J157*PI()/180),BFU725F_2V_5mA_S_N!I157*SIN(BFU725F_2V_5mA_S_N!J157*PI()/180))</f>
        <v>0.071184859840384+0.531383188132166i</v>
      </c>
      <c r="G143" s="9" t="str">
        <f t="shared" si="75"/>
        <v>0.290241036709298-0.738330975586093i</v>
      </c>
      <c r="H143" s="9" t="str">
        <f t="shared" si="76"/>
        <v>0.071184859840384-0.531383188132166i</v>
      </c>
      <c r="I143" s="9">
        <f t="shared" si="77"/>
        <v>0.79332999999999998</v>
      </c>
      <c r="J143" s="9">
        <f t="shared" si="78"/>
        <v>0.53613</v>
      </c>
      <c r="K143" s="9" t="str">
        <f t="shared" si="79"/>
        <v>-0.371675900185591+0.206787194426282i</v>
      </c>
      <c r="L143" s="9" t="str">
        <f t="shared" si="80"/>
        <v>-0.009929922821287-0.21213719445284i</v>
      </c>
      <c r="M143" s="9">
        <f t="shared" si="102"/>
        <v>0.21236947199999995</v>
      </c>
      <c r="N143" s="11" t="str">
        <f t="shared" si="81"/>
        <v>-0.361745977364304+0.418924388879122i</v>
      </c>
      <c r="O143" s="11">
        <f t="shared" si="103"/>
        <v>0.55349597626089508</v>
      </c>
      <c r="P143" s="1">
        <f t="shared" si="82"/>
        <v>0.38954992993700144</v>
      </c>
      <c r="Q143" s="1">
        <f t="shared" si="83"/>
        <v>0.4247389439999999</v>
      </c>
      <c r="R143" s="1">
        <f t="shared" si="84"/>
        <v>0.91715143016648248</v>
      </c>
      <c r="S143" s="1" t="str">
        <f t="shared" si="85"/>
        <v>10.2256160629295-7.1973535844769i</v>
      </c>
      <c r="T143" s="1">
        <f t="shared" si="104"/>
        <v>12.504604051565339</v>
      </c>
      <c r="U143" s="12">
        <f t="shared" si="105"/>
        <v>10.970699446916534</v>
      </c>
      <c r="V143" s="1">
        <f t="shared" si="86"/>
        <v>1.0355793162629987</v>
      </c>
      <c r="W143" s="1" t="e">
        <f t="shared" si="87"/>
        <v>#NUM!</v>
      </c>
      <c r="X143" s="1" t="e">
        <f t="shared" si="88"/>
        <v>#NUM!</v>
      </c>
      <c r="Y143" s="12" t="e">
        <f t="shared" si="106"/>
        <v>#NUM!</v>
      </c>
      <c r="Z143" s="10">
        <f t="shared" si="89"/>
        <v>11.22316728264822</v>
      </c>
      <c r="AA143" s="1" t="str">
        <f t="shared" si="90"/>
        <v>0.204311325242296+0.388677309312817i</v>
      </c>
      <c r="AB143" s="1" t="str">
        <f t="shared" si="91"/>
        <v>-0.133126465401912+0.142705878819349i</v>
      </c>
      <c r="AC143" s="1" t="str">
        <f t="shared" si="107"/>
        <v>-0.133126465401912-0.142705878819349i</v>
      </c>
      <c r="AD143" s="1">
        <f t="shared" si="92"/>
        <v>-1.8922418837001354E-2</v>
      </c>
      <c r="AE143" s="1" t="str">
        <f t="shared" si="93"/>
        <v>7.03538308440744+7.54162985444009i</v>
      </c>
      <c r="AF143" s="10">
        <f t="shared" si="108"/>
        <v>7.0353830844074396</v>
      </c>
      <c r="AG143" s="10">
        <f t="shared" si="94"/>
        <v>7.5416298544400897</v>
      </c>
      <c r="AH143" s="10">
        <f t="shared" si="95"/>
        <v>0.65746071771674719</v>
      </c>
      <c r="AI143" s="1" t="str">
        <f t="shared" si="96"/>
        <v>0.0394005334923483-0.29411845648384i</v>
      </c>
      <c r="AJ143" s="1" t="str">
        <f t="shared" si="97"/>
        <v>0.25084050321695+1.03244943206993i</v>
      </c>
      <c r="AK143" s="1" t="str">
        <f t="shared" si="109"/>
        <v>0.25084050321695-1.03244943206993i</v>
      </c>
      <c r="AL143" s="1">
        <f t="shared" si="98"/>
        <v>0.32301469316299863</v>
      </c>
      <c r="AM143" s="1" t="str">
        <f t="shared" si="99"/>
        <v>0.77656065970464-3.19629247189984i</v>
      </c>
      <c r="AN143" s="10">
        <f t="shared" si="110"/>
        <v>0.77656065970464005</v>
      </c>
      <c r="AO143" s="10">
        <f t="shared" si="100"/>
        <v>-3.1962924718998398</v>
      </c>
    </row>
    <row r="144" spans="1:41" ht="18.75" customHeight="1">
      <c r="A144" s="1">
        <f>BFU725F_2V_5mA_S_N!B158*1000000</f>
        <v>15000000000</v>
      </c>
      <c r="B144" s="14">
        <f t="shared" si="101"/>
        <v>15</v>
      </c>
      <c r="C144" s="2" t="str">
        <f>COMPLEX(BFU725F_2V_5mA_S_N!C158*COS(BFU725F_2V_5mA_S_N!D158*PI()/180),BFU725F_2V_5mA_S_N!C158*SIN(BFU725F_2V_5mA_S_N!D158*PI()/180))</f>
        <v>0.311119246830165+0.739400845517389i</v>
      </c>
      <c r="D144" s="2" t="str">
        <f>COMPLEX(BFU725F_2V_5mA_S_N!E158*COS(BFU725F_2V_5mA_S_N!F158*PI()/180),BFU725F_2V_5mA_S_N!E158*SIN(BFU725F_2V_5mA_S_N!F158*PI()/180))</f>
        <v>0.648314119967067-1.44864599259147i</v>
      </c>
      <c r="E144" s="2" t="str">
        <f>COMPLEX(BFU725F_2V_5mA_S_N!G158*COS(BFU725F_2V_5mA_S_N!H158*PI()/180),BFU725F_2V_5mA_S_N!G158*SIN(BFU725F_2V_5mA_S_N!H158*PI()/180))</f>
        <v>0.113870236327574-0.0676111986190339i</v>
      </c>
      <c r="F144" s="2" t="str">
        <f>COMPLEX(BFU725F_2V_5mA_S_N!I158*COS(BFU725F_2V_5mA_S_N!J158*PI()/180),BFU725F_2V_5mA_S_N!I158*SIN(BFU725F_2V_5mA_S_N!J158*PI()/180))</f>
        <v>0.0935416173774649+0.544949990566481i</v>
      </c>
      <c r="G144" s="9" t="str">
        <f t="shared" si="75"/>
        <v>0.311119246830165-0.739400845517389i</v>
      </c>
      <c r="H144" s="9" t="str">
        <f t="shared" si="76"/>
        <v>0.0935416173774649-0.544949990566481i</v>
      </c>
      <c r="I144" s="9">
        <f t="shared" si="77"/>
        <v>0.8021899999999994</v>
      </c>
      <c r="J144" s="9">
        <f t="shared" si="78"/>
        <v>0.55291999999999986</v>
      </c>
      <c r="K144" s="9" t="str">
        <f t="shared" si="79"/>
        <v>-0.373833886243797+0.238709181605111i</v>
      </c>
      <c r="L144" s="9" t="str">
        <f t="shared" si="80"/>
        <v>-0.0241210098786163-0.208790956264001i</v>
      </c>
      <c r="M144" s="9">
        <f t="shared" si="102"/>
        <v>0.21017965299999969</v>
      </c>
      <c r="N144" s="11" t="str">
        <f t="shared" si="81"/>
        <v>-0.349712876365181+0.447500137869112i</v>
      </c>
      <c r="O144" s="11">
        <f t="shared" si="103"/>
        <v>0.5679396704655193</v>
      </c>
      <c r="P144" s="1">
        <f t="shared" si="82"/>
        <v>0.3733261467884838</v>
      </c>
      <c r="Q144" s="1">
        <f t="shared" si="83"/>
        <v>0.42035930599999938</v>
      </c>
      <c r="R144" s="1">
        <f t="shared" si="84"/>
        <v>0.88811200670429391</v>
      </c>
      <c r="S144" s="1" t="str">
        <f t="shared" si="85"/>
        <v>9.79423333716388-6.90651185485315i</v>
      </c>
      <c r="T144" s="1">
        <f t="shared" si="104"/>
        <v>11.98444461224797</v>
      </c>
      <c r="U144" s="12">
        <f t="shared" si="105"/>
        <v>10.786179125937135</v>
      </c>
      <c r="V144" s="1">
        <f t="shared" si="86"/>
        <v>1.0152328004115165</v>
      </c>
      <c r="W144" s="1" t="e">
        <f t="shared" si="87"/>
        <v>#NUM!</v>
      </c>
      <c r="X144" s="1" t="e">
        <f t="shared" si="88"/>
        <v>#NUM!</v>
      </c>
      <c r="Y144" s="12" t="e">
        <f t="shared" si="106"/>
        <v>#NUM!</v>
      </c>
      <c r="Z144" s="10">
        <f t="shared" si="89"/>
        <v>12.484726226412606</v>
      </c>
      <c r="AA144" s="1" t="str">
        <f t="shared" si="90"/>
        <v>0.222079573608024+0.397803902322966i</v>
      </c>
      <c r="AB144" s="1" t="str">
        <f t="shared" si="91"/>
        <v>-0.128537956230559+0.147146088243515i</v>
      </c>
      <c r="AC144" s="1" t="str">
        <f t="shared" si="107"/>
        <v>-0.128537956230559-0.147146088243515i</v>
      </c>
      <c r="AD144" s="1">
        <f t="shared" si="92"/>
        <v>-1.6834942888482807E-2</v>
      </c>
      <c r="AE144" s="1" t="str">
        <f t="shared" si="93"/>
        <v>7.63518813707975+8.74051603371825i</v>
      </c>
      <c r="AF144" s="10">
        <f t="shared" si="108"/>
        <v>7.6351881370797496</v>
      </c>
      <c r="AG144" s="10">
        <f t="shared" si="94"/>
        <v>8.7405160337182508</v>
      </c>
      <c r="AH144" s="10">
        <f t="shared" si="95"/>
        <v>0.65486049042710248</v>
      </c>
      <c r="AI144" s="1" t="str">
        <f t="shared" si="96"/>
        <v>0.0531259953481691-0.309498718062515i</v>
      </c>
      <c r="AJ144" s="1" t="str">
        <f t="shared" si="97"/>
        <v>0.257993251481996+1.0488995635799i</v>
      </c>
      <c r="AK144" s="1" t="str">
        <f t="shared" si="109"/>
        <v>0.257993251481996-1.0488995635799i</v>
      </c>
      <c r="AL144" s="1">
        <f t="shared" si="98"/>
        <v>0.32095332681151634</v>
      </c>
      <c r="AM144" s="1" t="str">
        <f t="shared" si="99"/>
        <v>0.803834171295272-3.2680750625024i</v>
      </c>
      <c r="AN144" s="10">
        <f t="shared" si="110"/>
        <v>0.80383417129527202</v>
      </c>
      <c r="AO144" s="10">
        <f t="shared" si="100"/>
        <v>-3.2680750625024002</v>
      </c>
    </row>
    <row r="145" spans="1:41" ht="18.75" customHeight="1">
      <c r="A145" s="1">
        <f>BFU725F_2V_5mA_S_N!B159*1000000</f>
        <v>15200000000</v>
      </c>
      <c r="B145" s="14">
        <f t="shared" si="101"/>
        <v>15.2</v>
      </c>
      <c r="C145" s="2" t="str">
        <f>COMPLEX(BFU725F_2V_5mA_S_N!C159*COS(BFU725F_2V_5mA_S_N!D159*PI()/180),BFU725F_2V_5mA_S_N!C159*SIN(BFU725F_2V_5mA_S_N!D159*PI()/180))</f>
        <v>0.335050406625012+0.737587716424571i</v>
      </c>
      <c r="D145" s="2" t="str">
        <f>COMPLEX(BFU725F_2V_5mA_S_N!E159*COS(BFU725F_2V_5mA_S_N!F159*PI()/180),BFU725F_2V_5mA_S_N!E159*SIN(BFU725F_2V_5mA_S_N!F159*PI()/180))</f>
        <v>0.586286497582524-1.44747194541118i</v>
      </c>
      <c r="E145" s="2" t="str">
        <f>COMPLEX(BFU725F_2V_5mA_S_N!G159*COS(BFU725F_2V_5mA_S_N!H159*PI()/180),BFU725F_2V_5mA_S_N!G159*SIN(BFU725F_2V_5mA_S_N!H159*PI()/180))</f>
        <v>0.11264687233116-0.0716258490630818i</v>
      </c>
      <c r="F145" s="2" t="str">
        <f>COMPLEX(BFU725F_2V_5mA_S_N!I159*COS(BFU725F_2V_5mA_S_N!J159*PI()/180),BFU725F_2V_5mA_S_N!I159*SIN(BFU725F_2V_5mA_S_N!J159*PI()/180))</f>
        <v>0.114514028004275+0.551996920181839i</v>
      </c>
      <c r="G145" s="9" t="str">
        <f t="shared" si="75"/>
        <v>0.335050406625012-0.737587716424571i</v>
      </c>
      <c r="H145" s="9" t="str">
        <f t="shared" si="76"/>
        <v>0.114514028004275-0.551996920181839i</v>
      </c>
      <c r="I145" s="9">
        <f t="shared" si="77"/>
        <v>0.81011999999999962</v>
      </c>
      <c r="J145" s="9">
        <f t="shared" si="78"/>
        <v>0.56374999999999942</v>
      </c>
      <c r="K145" s="9" t="str">
        <f t="shared" si="79"/>
        <v>-0.368778176183218+0.269410932976932i</v>
      </c>
      <c r="L145" s="9" t="str">
        <f t="shared" si="80"/>
        <v>-0.037633066842405-0.205046455621238i</v>
      </c>
      <c r="M145" s="9">
        <f t="shared" si="102"/>
        <v>0.20847133300000087</v>
      </c>
      <c r="N145" s="11" t="str">
        <f t="shared" si="81"/>
        <v>-0.331145109340813+0.47445738859817i</v>
      </c>
      <c r="O145" s="11">
        <f t="shared" si="103"/>
        <v>0.5785904398067202</v>
      </c>
      <c r="P145" s="1">
        <f t="shared" si="82"/>
        <v>0.36065842013573512</v>
      </c>
      <c r="Q145" s="1">
        <f t="shared" si="83"/>
        <v>0.41694266600000174</v>
      </c>
      <c r="R145" s="1">
        <f t="shared" si="84"/>
        <v>0.86500722892133475</v>
      </c>
      <c r="S145" s="1" t="str">
        <f t="shared" si="85"/>
        <v>9.52434043761378-6.79364601044107i</v>
      </c>
      <c r="T145" s="1">
        <f t="shared" si="104"/>
        <v>11.699003670686958</v>
      </c>
      <c r="U145" s="12">
        <f t="shared" si="105"/>
        <v>10.681488772378327</v>
      </c>
      <c r="V145" s="1">
        <f t="shared" si="86"/>
        <v>1.0037134548642661</v>
      </c>
      <c r="W145" s="1" t="e">
        <f t="shared" si="87"/>
        <v>#NUM!</v>
      </c>
      <c r="X145" s="1" t="e">
        <f t="shared" si="88"/>
        <v>#NUM!</v>
      </c>
      <c r="Y145" s="12" t="e">
        <f t="shared" si="106"/>
        <v>#NUM!</v>
      </c>
      <c r="Z145" s="10">
        <f t="shared" si="89"/>
        <v>12.297137246315218</v>
      </c>
      <c r="AA145" s="1" t="str">
        <f t="shared" si="90"/>
        <v>0.239003638260366+0.403215705979913i</v>
      </c>
      <c r="AB145" s="1" t="str">
        <f t="shared" si="91"/>
        <v>-0.124489610256091+0.148781214201926i</v>
      </c>
      <c r="AC145" s="1" t="str">
        <f t="shared" si="107"/>
        <v>-0.124489610256091-0.148781214201926i</v>
      </c>
      <c r="AD145" s="1">
        <f t="shared" si="92"/>
        <v>-1.6952834535734596E-2</v>
      </c>
      <c r="AE145" s="1" t="str">
        <f t="shared" si="93"/>
        <v>7.34329176596878+8.77618512044771i</v>
      </c>
      <c r="AF145" s="10">
        <f t="shared" si="108"/>
        <v>7.3432917659687797</v>
      </c>
      <c r="AG145" s="10">
        <f t="shared" si="94"/>
        <v>8.7761851204477104</v>
      </c>
      <c r="AH145" s="10">
        <f t="shared" si="95"/>
        <v>0.64837788911180261</v>
      </c>
      <c r="AI145" s="1" t="str">
        <f t="shared" si="96"/>
        <v>0.0662567218270325-0.319380140819965i</v>
      </c>
      <c r="AJ145" s="1" t="str">
        <f t="shared" si="97"/>
        <v>0.268793684797979+1.05696785724454i</v>
      </c>
      <c r="AK145" s="1" t="str">
        <f t="shared" si="109"/>
        <v>0.268793684797979-1.05696785724454i</v>
      </c>
      <c r="AL145" s="1">
        <f t="shared" si="98"/>
        <v>0.32152751736426544</v>
      </c>
      <c r="AM145" s="1" t="str">
        <f t="shared" si="99"/>
        <v>0.835989675165056-3.28733249928055i</v>
      </c>
      <c r="AN145" s="10">
        <f t="shared" si="110"/>
        <v>0.83598967516505596</v>
      </c>
      <c r="AO145" s="10">
        <f t="shared" si="100"/>
        <v>-3.2873324992805499</v>
      </c>
    </row>
    <row r="146" spans="1:41" ht="18.75" customHeight="1">
      <c r="A146" s="1">
        <f>BFU725F_2V_5mA_S_N!B160*1000000</f>
        <v>15400000000</v>
      </c>
      <c r="B146" s="14">
        <f t="shared" si="101"/>
        <v>15.4</v>
      </c>
      <c r="C146" s="2" t="str">
        <f>COMPLEX(BFU725F_2V_5mA_S_N!C160*COS(BFU725F_2V_5mA_S_N!D160*PI()/180),BFU725F_2V_5mA_S_N!C160*SIN(BFU725F_2V_5mA_S_N!D160*PI()/180))</f>
        <v>0.359917938892162+0.735008596727697i</v>
      </c>
      <c r="D146" s="2" t="str">
        <f>COMPLEX(BFU725F_2V_5mA_S_N!E160*COS(BFU725F_2V_5mA_S_N!F160*PI()/180),BFU725F_2V_5mA_S_N!E160*SIN(BFU725F_2V_5mA_S_N!F160*PI()/180))</f>
        <v>0.515516193315673-1.43819883688915i</v>
      </c>
      <c r="E146" s="2" t="str">
        <f>COMPLEX(BFU725F_2V_5mA_S_N!G160*COS(BFU725F_2V_5mA_S_N!H160*PI()/180),BFU725F_2V_5mA_S_N!G160*SIN(BFU725F_2V_5mA_S_N!H160*PI()/180))</f>
        <v>0.110548238943579-0.0749312309152425i</v>
      </c>
      <c r="F146" s="2" t="str">
        <f>COMPLEX(BFU725F_2V_5mA_S_N!I160*COS(BFU725F_2V_5mA_S_N!J160*PI()/180),BFU725F_2V_5mA_S_N!I160*SIN(BFU725F_2V_5mA_S_N!J160*PI()/180))</f>
        <v>0.14021432817427+0.564888363373364i</v>
      </c>
      <c r="G146" s="9" t="str">
        <f t="shared" si="75"/>
        <v>0.359917938892162-0.735008596727697i</v>
      </c>
      <c r="H146" s="9" t="str">
        <f t="shared" si="76"/>
        <v>0.14021432817427-0.564888363373364i</v>
      </c>
      <c r="I146" s="9">
        <f t="shared" si="77"/>
        <v>0.81840000000000024</v>
      </c>
      <c r="J146" s="9">
        <f t="shared" si="78"/>
        <v>0.58202999999999971</v>
      </c>
      <c r="K146" s="9" t="str">
        <f t="shared" si="79"/>
        <v>-0.364732151271229+0.306372192041995i</v>
      </c>
      <c r="L146" s="9" t="str">
        <f t="shared" si="80"/>
        <v>-0.0507766018310288-0.197618611590683i</v>
      </c>
      <c r="M146" s="9">
        <f t="shared" si="102"/>
        <v>0.20403768999999991</v>
      </c>
      <c r="N146" s="11" t="str">
        <f t="shared" si="81"/>
        <v>-0.3139555494402+0.503990803632678i</v>
      </c>
      <c r="O146" s="11">
        <f t="shared" si="103"/>
        <v>0.59378010843292017</v>
      </c>
      <c r="P146" s="1">
        <f t="shared" si="82"/>
        <v>0.34403733627061045</v>
      </c>
      <c r="Q146" s="1">
        <f t="shared" si="83"/>
        <v>0.40807537999999982</v>
      </c>
      <c r="R146" s="1">
        <f t="shared" si="84"/>
        <v>0.84307300349903636</v>
      </c>
      <c r="S146" s="1" t="str">
        <f t="shared" si="85"/>
        <v>9.23744608386059-6.74841714749561i</v>
      </c>
      <c r="T146" s="1">
        <f t="shared" si="104"/>
        <v>11.439910146012693</v>
      </c>
      <c r="U146" s="12">
        <f t="shared" si="105"/>
        <v>10.58422613334268</v>
      </c>
      <c r="V146" s="1">
        <f t="shared" si="86"/>
        <v>0.9784448219293902</v>
      </c>
      <c r="W146" s="1" t="e">
        <f t="shared" si="87"/>
        <v>#NUM!</v>
      </c>
      <c r="X146" s="1" t="e">
        <f t="shared" si="88"/>
        <v>#NUM!</v>
      </c>
      <c r="Y146" s="12" t="e">
        <f t="shared" si="106"/>
        <v>#NUM!</v>
      </c>
      <c r="Z146" s="10">
        <f t="shared" si="89"/>
        <v>14.768328163698593</v>
      </c>
      <c r="AA146" s="1" t="str">
        <f t="shared" si="90"/>
        <v>0.257439339083446+0.412155359092992i</v>
      </c>
      <c r="AB146" s="1" t="str">
        <f t="shared" si="91"/>
        <v>-0.117225010909176+0.152733004280372i</v>
      </c>
      <c r="AC146" s="1" t="str">
        <f t="shared" si="107"/>
        <v>-0.117225010909176-0.152733004280372i</v>
      </c>
      <c r="AD146" s="1">
        <f t="shared" si="92"/>
        <v>-1.3815896270610806E-2</v>
      </c>
      <c r="AE146" s="1" t="str">
        <f t="shared" si="93"/>
        <v>8.48479234449213+11.0548748549355i</v>
      </c>
      <c r="AF146" s="10">
        <f t="shared" si="108"/>
        <v>8.4847923444921296</v>
      </c>
      <c r="AG146" s="10">
        <f t="shared" si="94"/>
        <v>11.0548748549355</v>
      </c>
      <c r="AH146" s="10">
        <f t="shared" si="95"/>
        <v>0.64323859542143835</v>
      </c>
      <c r="AI146" s="1" t="str">
        <f t="shared" si="96"/>
        <v>0.0832564789871671-0.335419473656331i</v>
      </c>
      <c r="AJ146" s="1" t="str">
        <f t="shared" si="97"/>
        <v>0.276661459904995+1.07042807038403i</v>
      </c>
      <c r="AK146" s="1" t="str">
        <f t="shared" si="109"/>
        <v>0.276661459904995-1.07042807038403i</v>
      </c>
      <c r="AL146" s="1">
        <f t="shared" si="98"/>
        <v>0.3172037428293899</v>
      </c>
      <c r="AM146" s="1" t="str">
        <f t="shared" si="99"/>
        <v>0.872188510252854-3.37457578790225i</v>
      </c>
      <c r="AN146" s="10">
        <f t="shared" si="110"/>
        <v>0.87218851025285404</v>
      </c>
      <c r="AO146" s="10">
        <f t="shared" si="100"/>
        <v>-3.3745757879022502</v>
      </c>
    </row>
    <row r="147" spans="1:41" ht="18.75" customHeight="1">
      <c r="A147" s="1">
        <f>BFU725F_2V_5mA_S_N!B161*1000000</f>
        <v>15600000000</v>
      </c>
      <c r="B147" s="14">
        <f t="shared" si="101"/>
        <v>15.6</v>
      </c>
      <c r="C147" s="2" t="str">
        <f>COMPLEX(BFU725F_2V_5mA_S_N!C161*COS(BFU725F_2V_5mA_S_N!D161*PI()/180),BFU725F_2V_5mA_S_N!C161*SIN(BFU725F_2V_5mA_S_N!D161*PI()/180))</f>
        <v>0.374538288908066+0.729398844077654i</v>
      </c>
      <c r="D147" s="2" t="str">
        <f>COMPLEX(BFU725F_2V_5mA_S_N!E161*COS(BFU725F_2V_5mA_S_N!F161*PI()/180),BFU725F_2V_5mA_S_N!E161*SIN(BFU725F_2V_5mA_S_N!F161*PI()/180))</f>
        <v>0.455793711629747-1.42991354019702i</v>
      </c>
      <c r="E147" s="2" t="str">
        <f>COMPLEX(BFU725F_2V_5mA_S_N!G161*COS(BFU725F_2V_5mA_S_N!H161*PI()/180),BFU725F_2V_5mA_S_N!G161*SIN(BFU725F_2V_5mA_S_N!H161*PI()/180))</f>
        <v>0.109623155295125-0.0787722281209623i</v>
      </c>
      <c r="F147" s="2" t="str">
        <f>COMPLEX(BFU725F_2V_5mA_S_N!I161*COS(BFU725F_2V_5mA_S_N!J161*PI()/180),BFU725F_2V_5mA_S_N!I161*SIN(BFU725F_2V_5mA_S_N!J161*PI()/180))</f>
        <v>0.163158020028756+0.568999635676769i</v>
      </c>
      <c r="G147" s="9" t="str">
        <f t="shared" si="75"/>
        <v>0.374538288908066-0.729398844077654i</v>
      </c>
      <c r="H147" s="9" t="str">
        <f t="shared" si="76"/>
        <v>0.163158020028756-0.568999635676769i</v>
      </c>
      <c r="I147" s="9">
        <f t="shared" si="77"/>
        <v>0.81993999999999989</v>
      </c>
      <c r="J147" s="9">
        <f t="shared" si="78"/>
        <v>0.59192999999999985</v>
      </c>
      <c r="K147" s="9" t="str">
        <f t="shared" si="79"/>
        <v>-0.353918750900043+0.332119421146663i</v>
      </c>
      <c r="L147" s="9" t="str">
        <f t="shared" si="80"/>
        <v>-0.0626719307491233-0.192655520304218i</v>
      </c>
      <c r="M147" s="9">
        <f t="shared" si="102"/>
        <v>0.20259299199999953</v>
      </c>
      <c r="N147" s="11" t="str">
        <f t="shared" si="81"/>
        <v>-0.29124682015092+0.524774941450881i</v>
      </c>
      <c r="O147" s="11">
        <f t="shared" si="103"/>
        <v>0.60017784816069131</v>
      </c>
      <c r="P147" s="1">
        <f t="shared" si="82"/>
        <v>0.33753072092279812</v>
      </c>
      <c r="Q147" s="1">
        <f t="shared" si="83"/>
        <v>0.40518598399999906</v>
      </c>
      <c r="R147" s="1">
        <f t="shared" si="84"/>
        <v>0.83302664517339009</v>
      </c>
      <c r="S147" s="1" t="str">
        <f t="shared" si="85"/>
        <v>8.92329834992573-6.63186025824595i</v>
      </c>
      <c r="T147" s="1">
        <f t="shared" si="104"/>
        <v>11.117860582265335</v>
      </c>
      <c r="U147" s="12">
        <f t="shared" si="105"/>
        <v>10.460212236931438</v>
      </c>
      <c r="V147" s="1">
        <f t="shared" si="86"/>
        <v>0.96170702927720231</v>
      </c>
      <c r="W147" s="1" t="e">
        <f t="shared" si="87"/>
        <v>#NUM!</v>
      </c>
      <c r="X147" s="1" t="e">
        <f t="shared" si="88"/>
        <v>#NUM!</v>
      </c>
      <c r="Y147" s="12" t="e">
        <f t="shared" si="106"/>
        <v>#NUM!</v>
      </c>
      <c r="Z147" s="10">
        <f t="shared" si="89"/>
        <v>20.604791016636199</v>
      </c>
      <c r="AA147" s="1" t="str">
        <f t="shared" si="90"/>
        <v>0.27368715002595+0.408983402592217i</v>
      </c>
      <c r="AB147" s="1" t="str">
        <f t="shared" si="91"/>
        <v>-0.110529129997194+0.160016233084552i</v>
      </c>
      <c r="AC147" s="1" t="str">
        <f t="shared" si="107"/>
        <v>-0.110529129997194-0.160016233084552i</v>
      </c>
      <c r="AD147" s="1">
        <f t="shared" si="92"/>
        <v>-9.832324522797975E-3</v>
      </c>
      <c r="AE147" s="1" t="str">
        <f t="shared" si="93"/>
        <v>11.241403773941+16.2745068791745i</v>
      </c>
      <c r="AF147" s="10">
        <f t="shared" si="108"/>
        <v>11.241403773941</v>
      </c>
      <c r="AG147" s="10">
        <f t="shared" si="94"/>
        <v>16.274506879174499</v>
      </c>
      <c r="AH147" s="10">
        <f t="shared" si="95"/>
        <v>0.64915309757309247</v>
      </c>
      <c r="AI147" s="1" t="str">
        <f t="shared" si="96"/>
        <v>0.0979238293710178-0.341500976944701i</v>
      </c>
      <c r="AJ147" s="1" t="str">
        <f t="shared" si="97"/>
        <v>0.276614459537048+1.07089982102236i</v>
      </c>
      <c r="AK147" s="1" t="str">
        <f t="shared" si="109"/>
        <v>0.276614459537048-1.07089982102236i</v>
      </c>
      <c r="AL147" s="1">
        <f t="shared" si="98"/>
        <v>0.31208815417720198</v>
      </c>
      <c r="AM147" s="1" t="str">
        <f t="shared" si="99"/>
        <v>0.886334376472321-3.43140169432483i</v>
      </c>
      <c r="AN147" s="10">
        <f t="shared" si="110"/>
        <v>0.88633437647232105</v>
      </c>
      <c r="AO147" s="10">
        <f t="shared" si="100"/>
        <v>-3.4314016943248302</v>
      </c>
    </row>
    <row r="148" spans="1:41" ht="18.75" customHeight="1">
      <c r="A148" s="1">
        <f>BFU725F_2V_5mA_S_N!B162*1000000</f>
        <v>15800000000</v>
      </c>
      <c r="B148" s="14">
        <f t="shared" si="101"/>
        <v>15.8</v>
      </c>
      <c r="C148" s="2" t="str">
        <f>COMPLEX(BFU725F_2V_5mA_S_N!C162*COS(BFU725F_2V_5mA_S_N!D162*PI()/180),BFU725F_2V_5mA_S_N!C162*SIN(BFU725F_2V_5mA_S_N!D162*PI()/180))</f>
        <v>0.405854619952468+0.72529932053135i</v>
      </c>
      <c r="D148" s="2" t="str">
        <f>COMPLEX(BFU725F_2V_5mA_S_N!E162*COS(BFU725F_2V_5mA_S_N!F162*PI()/180),BFU725F_2V_5mA_S_N!E162*SIN(BFU725F_2V_5mA_S_N!F162*PI()/180))</f>
        <v>0.381678606540727-1.41554606117538i</v>
      </c>
      <c r="E148" s="2" t="str">
        <f>COMPLEX(BFU725F_2V_5mA_S_N!G162*COS(BFU725F_2V_5mA_S_N!H162*PI()/180),BFU725F_2V_5mA_S_N!G162*SIN(BFU725F_2V_5mA_S_N!H162*PI()/180))</f>
        <v>0.106423938590238-0.0823428132561741i</v>
      </c>
      <c r="F148" s="2" t="str">
        <f>COMPLEX(BFU725F_2V_5mA_S_N!I162*COS(BFU725F_2V_5mA_S_N!J162*PI()/180),BFU725F_2V_5mA_S_N!I162*SIN(BFU725F_2V_5mA_S_N!J162*PI()/180))</f>
        <v>0.191751093265583+0.578108955674839i</v>
      </c>
      <c r="G148" s="9" t="str">
        <f t="shared" si="75"/>
        <v>0.405854619952468-0.72529932053135i</v>
      </c>
      <c r="H148" s="9" t="str">
        <f t="shared" si="76"/>
        <v>0.191751093265583-0.578108955674839i</v>
      </c>
      <c r="I148" s="9">
        <f t="shared" si="77"/>
        <v>0.83113000000000015</v>
      </c>
      <c r="J148" s="9">
        <f t="shared" si="78"/>
        <v>0.6090799999999994</v>
      </c>
      <c r="K148" s="9" t="str">
        <f t="shared" si="79"/>
        <v>-0.341478965661276+0.373705128153201i</v>
      </c>
      <c r="L148" s="9" t="str">
        <f t="shared" si="80"/>
        <v>-0.0759403043871792-0.182076477308442i</v>
      </c>
      <c r="M148" s="9">
        <f t="shared" si="102"/>
        <v>0.19727841599999993</v>
      </c>
      <c r="N148" s="11" t="str">
        <f t="shared" si="81"/>
        <v>-0.265538661274097+0.555781605461643i</v>
      </c>
      <c r="O148" s="11">
        <f t="shared" si="103"/>
        <v>0.61595776933224977</v>
      </c>
      <c r="P148" s="1">
        <f t="shared" si="82"/>
        <v>0.31764845030076155</v>
      </c>
      <c r="Q148" s="1">
        <f t="shared" si="83"/>
        <v>0.39455683199999986</v>
      </c>
      <c r="R148" s="1">
        <f t="shared" si="84"/>
        <v>0.80507654294213737</v>
      </c>
      <c r="S148" s="1" t="str">
        <f t="shared" si="85"/>
        <v>8.68089963285543-6.58438668117337i</v>
      </c>
      <c r="T148" s="1">
        <f t="shared" si="104"/>
        <v>10.89551129607614</v>
      </c>
      <c r="U148" s="12">
        <f t="shared" si="105"/>
        <v>10.372476152939988</v>
      </c>
      <c r="V148" s="1">
        <f t="shared" si="86"/>
        <v>0.94039465689924007</v>
      </c>
      <c r="W148" s="1" t="e">
        <f t="shared" si="87"/>
        <v>#NUM!</v>
      </c>
      <c r="X148" s="1" t="e">
        <f t="shared" si="88"/>
        <v>#NUM!</v>
      </c>
      <c r="Y148" s="12" t="e">
        <f t="shared" si="106"/>
        <v>#NUM!</v>
      </c>
      <c r="Z148" s="10">
        <f t="shared" si="89"/>
        <v>23.414370555015779</v>
      </c>
      <c r="AA148" s="1" t="str">
        <f t="shared" si="90"/>
        <v>0.295337928351067+0.418161542858114i</v>
      </c>
      <c r="AB148" s="1" t="str">
        <f t="shared" si="91"/>
        <v>-0.103586835085484+0.159947412816725i</v>
      </c>
      <c r="AC148" s="1" t="str">
        <f t="shared" si="107"/>
        <v>-0.103586835085484-0.159947412816725i</v>
      </c>
      <c r="AD148" s="1">
        <f t="shared" si="92"/>
        <v>-8.4255272007617288E-3</v>
      </c>
      <c r="AE148" s="1" t="str">
        <f t="shared" si="93"/>
        <v>12.2944039722664+18.9836682032508i</v>
      </c>
      <c r="AF148" s="10">
        <f t="shared" si="108"/>
        <v>12.2944039722664</v>
      </c>
      <c r="AG148" s="10">
        <f t="shared" si="94"/>
        <v>18.983668203250801</v>
      </c>
      <c r="AH148" s="10">
        <f t="shared" si="95"/>
        <v>0.63357564898728336</v>
      </c>
      <c r="AI148" s="1" t="str">
        <f t="shared" si="96"/>
        <v>0.118110575674889-0.35609070276847i</v>
      </c>
      <c r="AJ148" s="1" t="str">
        <f t="shared" si="97"/>
        <v>0.287744044277579+1.08139002329982i</v>
      </c>
      <c r="AK148" s="1" t="str">
        <f t="shared" si="109"/>
        <v>0.287744044277579-1.08139002329982i</v>
      </c>
      <c r="AL148" s="1">
        <f t="shared" si="98"/>
        <v>0.31137310329923923</v>
      </c>
      <c r="AM148" s="1" t="str">
        <f t="shared" si="99"/>
        <v>0.924113358632162-3.47297185223019i</v>
      </c>
      <c r="AN148" s="10">
        <f t="shared" si="110"/>
        <v>0.92411335863216204</v>
      </c>
      <c r="AO148" s="10">
        <f t="shared" si="100"/>
        <v>-3.4729718522301898</v>
      </c>
    </row>
    <row r="149" spans="1:41" ht="18.75" customHeight="1">
      <c r="A149" s="1">
        <f>BFU725F_2V_5mA_S_N!B163*1000000</f>
        <v>16000000000</v>
      </c>
      <c r="B149" s="14">
        <f t="shared" si="101"/>
        <v>16</v>
      </c>
      <c r="C149" s="2" t="str">
        <f>COMPLEX(BFU725F_2V_5mA_S_N!C163*COS(BFU725F_2V_5mA_S_N!D163*PI()/180),BFU725F_2V_5mA_S_N!C163*SIN(BFU725F_2V_5mA_S_N!D163*PI()/180))</f>
        <v>0.426673714919239+0.716604647694261i</v>
      </c>
      <c r="D149" s="2" t="str">
        <f>COMPLEX(BFU725F_2V_5mA_S_N!E163*COS(BFU725F_2V_5mA_S_N!F163*PI()/180),BFU725F_2V_5mA_S_N!E163*SIN(BFU725F_2V_5mA_S_N!F163*PI()/180))</f>
        <v>0.317476672622745-1.39287706648519i</v>
      </c>
      <c r="E149" s="2" t="str">
        <f>COMPLEX(BFU725F_2V_5mA_S_N!G163*COS(BFU725F_2V_5mA_S_N!H163*PI()/180),BFU725F_2V_5mA_S_N!G163*SIN(BFU725F_2V_5mA_S_N!H163*PI()/180))</f>
        <v>0.104419652900842-0.0846479325681836i</v>
      </c>
      <c r="F149" s="2" t="str">
        <f>COMPLEX(BFU725F_2V_5mA_S_N!I163*COS(BFU725F_2V_5mA_S_N!J163*PI()/180),BFU725F_2V_5mA_S_N!I163*SIN(BFU725F_2V_5mA_S_N!J163*PI()/180))</f>
        <v>0.216459680282664+0.578947713452542i</v>
      </c>
      <c r="G149" s="9" t="str">
        <f t="shared" si="75"/>
        <v>0.426673714919239-0.716604647694261i</v>
      </c>
      <c r="H149" s="9" t="str">
        <f t="shared" si="76"/>
        <v>0.216459680282664-0.578947713452542i</v>
      </c>
      <c r="I149" s="9">
        <f t="shared" si="77"/>
        <v>0.83401000000000003</v>
      </c>
      <c r="J149" s="9">
        <f t="shared" si="78"/>
        <v>0.61808999999999981</v>
      </c>
      <c r="K149" s="9" t="str">
        <f t="shared" si="79"/>
        <v>-0.322518966315622+0.402137784571766i</v>
      </c>
      <c r="L149" s="9" t="str">
        <f t="shared" si="80"/>
        <v>-0.0847533600402265-0.172317483792068i</v>
      </c>
      <c r="M149" s="9">
        <f t="shared" si="102"/>
        <v>0.19203241200000035</v>
      </c>
      <c r="N149" s="11" t="str">
        <f t="shared" si="81"/>
        <v>-0.237765606275396+0.574455268363834i</v>
      </c>
      <c r="O149" s="11">
        <f t="shared" si="103"/>
        <v>0.62171644571980811</v>
      </c>
      <c r="P149" s="1">
        <f t="shared" si="82"/>
        <v>0.30892341067847118</v>
      </c>
      <c r="Q149" s="1">
        <f t="shared" si="83"/>
        <v>0.38406482400000069</v>
      </c>
      <c r="R149" s="1">
        <f t="shared" si="84"/>
        <v>0.80435226392529668</v>
      </c>
      <c r="S149" s="1" t="str">
        <f t="shared" si="85"/>
        <v>8.36001835518439-6.56216313166119i</v>
      </c>
      <c r="T149" s="1">
        <f t="shared" si="104"/>
        <v>10.627882755542297</v>
      </c>
      <c r="U149" s="12">
        <f t="shared" si="105"/>
        <v>10.264467547237617</v>
      </c>
      <c r="V149" s="1">
        <f t="shared" si="86"/>
        <v>0.92700609312152937</v>
      </c>
      <c r="W149" s="1" t="e">
        <f t="shared" si="87"/>
        <v>#NUM!</v>
      </c>
      <c r="X149" s="1" t="e">
        <f t="shared" si="88"/>
        <v>#NUM!</v>
      </c>
      <c r="Y149" s="12" t="e">
        <f t="shared" si="106"/>
        <v>#NUM!</v>
      </c>
      <c r="Z149" s="10">
        <f t="shared" si="89"/>
        <v>42.710973034510836</v>
      </c>
      <c r="AA149" s="1" t="str">
        <f t="shared" si="90"/>
        <v>0.310208980692429+0.415488901926518i</v>
      </c>
      <c r="AB149" s="1" t="str">
        <f t="shared" si="91"/>
        <v>-0.093749300409765+0.163458811526024i</v>
      </c>
      <c r="AC149" s="1" t="str">
        <f t="shared" si="107"/>
        <v>-0.093749300409765-0.163458811526024i</v>
      </c>
      <c r="AD149" s="1">
        <f t="shared" si="92"/>
        <v>-4.4960907784712956E-3</v>
      </c>
      <c r="AE149" s="1" t="str">
        <f t="shared" si="93"/>
        <v>20.8512917173884+36.3557631684655i</v>
      </c>
      <c r="AF149" s="10">
        <f t="shared" si="108"/>
        <v>20.851291717388399</v>
      </c>
      <c r="AG149" s="10">
        <f t="shared" si="94"/>
        <v>36.355763168465501</v>
      </c>
      <c r="AH149" s="10">
        <f t="shared" si="95"/>
        <v>0.621380981719033</v>
      </c>
      <c r="AI149" s="1" t="str">
        <f t="shared" si="96"/>
        <v>0.134576543066984-0.359941314665324i</v>
      </c>
      <c r="AJ149" s="1" t="str">
        <f t="shared" si="97"/>
        <v>0.292097171852255+1.07654596235958i</v>
      </c>
      <c r="AK149" s="1" t="str">
        <f t="shared" si="109"/>
        <v>0.292097171852255-1.07654596235958i</v>
      </c>
      <c r="AL149" s="1">
        <f t="shared" si="98"/>
        <v>0.30904134122152899</v>
      </c>
      <c r="AM149" s="1" t="str">
        <f t="shared" si="99"/>
        <v>0.945171835902925-3.48350145680957i</v>
      </c>
      <c r="AN149" s="10">
        <f t="shared" si="110"/>
        <v>0.94517183590292497</v>
      </c>
      <c r="AO149" s="10">
        <f t="shared" si="100"/>
        <v>-3.4835014568095701</v>
      </c>
    </row>
    <row r="150" spans="1:41" ht="18.75" customHeight="1">
      <c r="A150" s="1">
        <f>BFU725F_2V_5mA_S_N!B164*1000000</f>
        <v>16200000000</v>
      </c>
      <c r="B150" s="14">
        <f t="shared" si="101"/>
        <v>16.2</v>
      </c>
      <c r="C150" s="2" t="str">
        <f>COMPLEX(BFU725F_2V_5mA_S_N!C164*COS(BFU725F_2V_5mA_S_N!D164*PI()/180),BFU725F_2V_5mA_S_N!C164*SIN(BFU725F_2V_5mA_S_N!D164*PI()/180))</f>
        <v>0.44925689706943+0.711753793692417i</v>
      </c>
      <c r="D150" s="2" t="str">
        <f>COMPLEX(BFU725F_2V_5mA_S_N!E164*COS(BFU725F_2V_5mA_S_N!F164*PI()/180),BFU725F_2V_5mA_S_N!E164*SIN(BFU725F_2V_5mA_S_N!F164*PI()/180))</f>
        <v>0.266674651938259-1.37192215158646i</v>
      </c>
      <c r="E150" s="2" t="str">
        <f>COMPLEX(BFU725F_2V_5mA_S_N!G164*COS(BFU725F_2V_5mA_S_N!H164*PI()/180),BFU725F_2V_5mA_S_N!G164*SIN(BFU725F_2V_5mA_S_N!H164*PI()/180))</f>
        <v>0.102031142097216-0.0869582062966905i</v>
      </c>
      <c r="F150" s="2" t="str">
        <f>COMPLEX(BFU725F_2V_5mA_S_N!I164*COS(BFU725F_2V_5mA_S_N!J164*PI()/180),BFU725F_2V_5mA_S_N!I164*SIN(BFU725F_2V_5mA_S_N!J164*PI()/180))</f>
        <v>0.246672258363459+0.580841544187286i</v>
      </c>
      <c r="G150" s="9" t="str">
        <f t="shared" si="75"/>
        <v>0.44925689706943-0.711753793692417i</v>
      </c>
      <c r="H150" s="9" t="str">
        <f t="shared" si="76"/>
        <v>0.246672258363459-0.580841544187286i</v>
      </c>
      <c r="I150" s="9">
        <f t="shared" si="77"/>
        <v>0.84168000000000009</v>
      </c>
      <c r="J150" s="9">
        <f t="shared" si="78"/>
        <v>0.63105</v>
      </c>
      <c r="K150" s="9" t="str">
        <f t="shared" si="79"/>
        <v>-0.302596959223986+0.436516985519464i</v>
      </c>
      <c r="L150" s="9" t="str">
        <f t="shared" si="80"/>
        <v>-0.0920907701750168-0.163168333392182i</v>
      </c>
      <c r="M150" s="9">
        <f t="shared" si="102"/>
        <v>0.18736225600000131</v>
      </c>
      <c r="N150" s="11" t="str">
        <f t="shared" si="81"/>
        <v>-0.210506189048969+0.599685318911646i</v>
      </c>
      <c r="O150" s="11">
        <f t="shared" si="103"/>
        <v>0.6355590746312122</v>
      </c>
      <c r="P150" s="1">
        <f t="shared" si="82"/>
        <v>0.2972860124460826</v>
      </c>
      <c r="Q150" s="1">
        <f t="shared" si="83"/>
        <v>0.37472451200000262</v>
      </c>
      <c r="R150" s="1">
        <f t="shared" si="84"/>
        <v>0.79334551897709993</v>
      </c>
      <c r="S150" s="1" t="str">
        <f t="shared" si="85"/>
        <v>8.15203245472842-6.49836920397425i</v>
      </c>
      <c r="T150" s="1">
        <f t="shared" si="104"/>
        <v>10.425182753990761</v>
      </c>
      <c r="U150" s="12">
        <f t="shared" si="105"/>
        <v>10.180836769171675</v>
      </c>
      <c r="V150" s="1">
        <f t="shared" si="86"/>
        <v>0.90626578255391754</v>
      </c>
      <c r="W150" s="1" t="e">
        <f t="shared" si="87"/>
        <v>#NUM!</v>
      </c>
      <c r="X150" s="1" t="e">
        <f t="shared" si="88"/>
        <v>#NUM!</v>
      </c>
      <c r="Y150" s="12" t="e">
        <f t="shared" si="106"/>
        <v>#NUM!</v>
      </c>
      <c r="Z150" s="10">
        <f t="shared" si="89"/>
        <v>32.80590993881291</v>
      </c>
      <c r="AA150" s="1" t="str">
        <f t="shared" si="90"/>
        <v>0.33225694345096+0.419241344243674i</v>
      </c>
      <c r="AB150" s="1" t="str">
        <f t="shared" si="91"/>
        <v>-0.085584685087501+0.161600199943612i</v>
      </c>
      <c r="AC150" s="1" t="str">
        <f t="shared" si="107"/>
        <v>-0.085584685087501-0.161600199943612i</v>
      </c>
      <c r="AD150" s="1">
        <f t="shared" si="92"/>
        <v>-5.7112348460827689E-3</v>
      </c>
      <c r="AE150" s="1" t="str">
        <f t="shared" si="93"/>
        <v>14.9853205819757+28.2951418211161i</v>
      </c>
      <c r="AF150" s="10">
        <f t="shared" si="108"/>
        <v>14.985320581975699</v>
      </c>
      <c r="AG150" s="10">
        <f t="shared" si="94"/>
        <v>28.295141821116101</v>
      </c>
      <c r="AH150" s="10">
        <f t="shared" si="95"/>
        <v>0.61533162576754963</v>
      </c>
      <c r="AI150" s="1" t="str">
        <f t="shared" si="96"/>
        <v>0.156774792262671-0.369159114331036i</v>
      </c>
      <c r="AJ150" s="1" t="str">
        <f t="shared" si="97"/>
        <v>0.292482104806759+1.08091290802345i</v>
      </c>
      <c r="AK150" s="1" t="str">
        <f t="shared" si="109"/>
        <v>0.292482104806759-1.08091290802345i</v>
      </c>
      <c r="AL150" s="1">
        <f t="shared" si="98"/>
        <v>0.30448988505391739</v>
      </c>
      <c r="AM150" s="1" t="str">
        <f t="shared" si="99"/>
        <v>0.960564272126701-3.54991400726513i</v>
      </c>
      <c r="AN150" s="10">
        <f t="shared" si="110"/>
        <v>0.96056427212670104</v>
      </c>
      <c r="AO150" s="10">
        <f t="shared" si="100"/>
        <v>-3.5499140072651301</v>
      </c>
    </row>
    <row r="151" spans="1:41" ht="18.75" customHeight="1">
      <c r="A151" s="1">
        <f>BFU725F_2V_5mA_S_N!B165*1000000</f>
        <v>16400000000</v>
      </c>
      <c r="B151" s="14">
        <f t="shared" si="101"/>
        <v>16.399999999999999</v>
      </c>
      <c r="C151" s="2" t="str">
        <f>COMPLEX(BFU725F_2V_5mA_S_N!C165*COS(BFU725F_2V_5mA_S_N!D165*PI()/180),BFU725F_2V_5mA_S_N!C165*SIN(BFU725F_2V_5mA_S_N!D165*PI()/180))</f>
        <v>0.474883130885571+0.705370201312983i</v>
      </c>
      <c r="D151" s="2" t="str">
        <f>COMPLEX(BFU725F_2V_5mA_S_N!E165*COS(BFU725F_2V_5mA_S_N!F165*PI()/180),BFU725F_2V_5mA_S_N!E165*SIN(BFU725F_2V_5mA_S_N!F165*PI()/180))</f>
        <v>0.201314746414354-1.3454220649581i</v>
      </c>
      <c r="E151" s="2" t="str">
        <f>COMPLEX(BFU725F_2V_5mA_S_N!G165*COS(BFU725F_2V_5mA_S_N!H165*PI()/180),BFU725F_2V_5mA_S_N!G165*SIN(BFU725F_2V_5mA_S_N!H165*PI()/180))</f>
        <v>0.10052694853456-0.0888136938671612i</v>
      </c>
      <c r="F151" s="2" t="str">
        <f>COMPLEX(BFU725F_2V_5mA_S_N!I165*COS(BFU725F_2V_5mA_S_N!J165*PI()/180),BFU725F_2V_5mA_S_N!I165*SIN(BFU725F_2V_5mA_S_N!J165*PI()/180))</f>
        <v>0.270901069082934+0.577000533509046i</v>
      </c>
      <c r="G151" s="9" t="str">
        <f t="shared" si="75"/>
        <v>0.474883130885571-0.705370201312983i</v>
      </c>
      <c r="H151" s="9" t="str">
        <f t="shared" si="76"/>
        <v>0.270901069082934-0.577000533509046i</v>
      </c>
      <c r="I151" s="9">
        <f t="shared" si="77"/>
        <v>0.85033000000000036</v>
      </c>
      <c r="J151" s="9">
        <f t="shared" si="78"/>
        <v>0.63743000000000027</v>
      </c>
      <c r="K151" s="9" t="str">
        <f t="shared" si="79"/>
        <v>-0.278352634632622+0.465093361510352i</v>
      </c>
      <c r="L151" s="9" t="str">
        <f t="shared" si="80"/>
        <v>-0.0992543462472688-0.153130680940294i</v>
      </c>
      <c r="M151" s="9">
        <f t="shared" si="102"/>
        <v>0.1824840559999992</v>
      </c>
      <c r="N151" s="11" t="str">
        <f t="shared" si="81"/>
        <v>-0.179098288385353+0.618224042450646i</v>
      </c>
      <c r="O151" s="11">
        <f t="shared" si="103"/>
        <v>0.64364366194858258</v>
      </c>
      <c r="P151" s="1">
        <f t="shared" si="82"/>
        <v>0.2848990497665802</v>
      </c>
      <c r="Q151" s="1">
        <f t="shared" si="83"/>
        <v>0.3649681119999984</v>
      </c>
      <c r="R151" s="1">
        <f t="shared" si="84"/>
        <v>0.78061353964694169</v>
      </c>
      <c r="S151" s="1" t="str">
        <f t="shared" si="85"/>
        <v>7.76553494518428-6.52298941906435i</v>
      </c>
      <c r="T151" s="1">
        <f t="shared" si="104"/>
        <v>10.141643059490098</v>
      </c>
      <c r="U151" s="12">
        <f t="shared" si="105"/>
        <v>10.061083212560524</v>
      </c>
      <c r="V151" s="1">
        <f t="shared" si="86"/>
        <v>0.90246694043341891</v>
      </c>
      <c r="W151" s="1" t="e">
        <f t="shared" si="87"/>
        <v>#NUM!</v>
      </c>
      <c r="X151" s="1" t="e">
        <f t="shared" si="88"/>
        <v>#NUM!</v>
      </c>
      <c r="Y151" s="12" t="e">
        <f t="shared" si="106"/>
        <v>#NUM!</v>
      </c>
      <c r="Z151" s="10">
        <f t="shared" si="89"/>
        <v>22.92467570604105</v>
      </c>
      <c r="AA151" s="1" t="str">
        <f t="shared" si="90"/>
        <v>0.351026061355255+0.419914764600884i</v>
      </c>
      <c r="AB151" s="1" t="str">
        <f t="shared" si="91"/>
        <v>-0.080124992272321+0.157085768908162i</v>
      </c>
      <c r="AC151" s="1" t="str">
        <f t="shared" si="107"/>
        <v>-0.080124992272321-0.157085768908162i</v>
      </c>
      <c r="AD151" s="1">
        <f t="shared" si="92"/>
        <v>-7.9601586665808965E-3</v>
      </c>
      <c r="AE151" s="1" t="str">
        <f t="shared" si="93"/>
        <v>10.0657531625229+19.7339997213441i</v>
      </c>
      <c r="AF151" s="10">
        <f t="shared" si="108"/>
        <v>10.065753162522901</v>
      </c>
      <c r="AG151" s="10">
        <f t="shared" si="94"/>
        <v>19.733999721344102</v>
      </c>
      <c r="AH151" s="10">
        <f t="shared" si="95"/>
        <v>0.59097650236626187</v>
      </c>
      <c r="AI151" s="1" t="str">
        <f t="shared" si="96"/>
        <v>0.174363756130326-0.371382736334048i</v>
      </c>
      <c r="AJ151" s="1" t="str">
        <f t="shared" si="97"/>
        <v>0.300519374755245+1.07675293764703i</v>
      </c>
      <c r="AK151" s="1" t="str">
        <f t="shared" si="109"/>
        <v>0.300519374755245-1.07675293764703i</v>
      </c>
      <c r="AL151" s="1">
        <f t="shared" si="98"/>
        <v>0.30878394533341941</v>
      </c>
      <c r="AM151" s="1" t="str">
        <f t="shared" si="99"/>
        <v>0.973235102721255-3.48707552293359i</v>
      </c>
      <c r="AN151" s="10">
        <f t="shared" si="110"/>
        <v>0.97323510272125502</v>
      </c>
      <c r="AO151" s="10">
        <f t="shared" si="100"/>
        <v>-3.4870755229335901</v>
      </c>
    </row>
    <row r="152" spans="1:41" ht="18.75" customHeight="1">
      <c r="A152" s="1">
        <f>BFU725F_2V_5mA_S_N!B166*1000000</f>
        <v>16600000000</v>
      </c>
      <c r="B152" s="14">
        <f t="shared" si="101"/>
        <v>16.600000000000001</v>
      </c>
      <c r="C152" s="2" t="str">
        <f>COMPLEX(BFU725F_2V_5mA_S_N!C166*COS(BFU725F_2V_5mA_S_N!D166*PI()/180),BFU725F_2V_5mA_S_N!C166*SIN(BFU725F_2V_5mA_S_N!D166*PI()/180))</f>
        <v>0.494968769770797+0.694176866404797i</v>
      </c>
      <c r="D152" s="2" t="str">
        <f>COMPLEX(BFU725F_2V_5mA_S_N!E166*COS(BFU725F_2V_5mA_S_N!F166*PI()/180),BFU725F_2V_5mA_S_N!E166*SIN(BFU725F_2V_5mA_S_N!F166*PI()/180))</f>
        <v>0.149322183703083-1.32289930661942i</v>
      </c>
      <c r="E152" s="2" t="str">
        <f>COMPLEX(BFU725F_2V_5mA_S_N!G166*COS(BFU725F_2V_5mA_S_N!H166*PI()/180),BFU725F_2V_5mA_S_N!G166*SIN(BFU725F_2V_5mA_S_N!H166*PI()/180))</f>
        <v>0.0982334936549449-0.091476082252925i</v>
      </c>
      <c r="F152" s="2" t="str">
        <f>COMPLEX(BFU725F_2V_5mA_S_N!I166*COS(BFU725F_2V_5mA_S_N!J166*PI()/180),BFU725F_2V_5mA_S_N!I166*SIN(BFU725F_2V_5mA_S_N!J166*PI()/180))</f>
        <v>0.291496570191587+0.575317522822433i</v>
      </c>
      <c r="G152" s="9" t="str">
        <f t="shared" si="75"/>
        <v>0.494968769770797-0.694176866404797i</v>
      </c>
      <c r="H152" s="9" t="str">
        <f t="shared" si="76"/>
        <v>0.291496570191587-0.575317522822433i</v>
      </c>
      <c r="I152" s="9">
        <f t="shared" si="77"/>
        <v>0.85256999999999983</v>
      </c>
      <c r="J152" s="9">
        <f t="shared" si="78"/>
        <v>0.64494999999999958</v>
      </c>
      <c r="K152" s="9" t="str">
        <f t="shared" si="79"/>
        <v>-0.25509041644051+0.487114382162344i</v>
      </c>
      <c r="L152" s="9" t="str">
        <f t="shared" si="80"/>
        <v>-0.106345205999316-0.143612429001539i</v>
      </c>
      <c r="M152" s="9">
        <f t="shared" si="102"/>
        <v>0.17870039899999954</v>
      </c>
      <c r="N152" s="11" t="str">
        <f t="shared" si="81"/>
        <v>-0.148745210441194+0.630726811163883i</v>
      </c>
      <c r="O152" s="11">
        <f t="shared" si="103"/>
        <v>0.64802889437906663</v>
      </c>
      <c r="P152" s="1">
        <f t="shared" si="82"/>
        <v>0.2771053405501564</v>
      </c>
      <c r="Q152" s="1">
        <f t="shared" si="83"/>
        <v>0.35740079799999908</v>
      </c>
      <c r="R152" s="1">
        <f t="shared" si="84"/>
        <v>0.77533497994639933</v>
      </c>
      <c r="S152" s="1" t="str">
        <f t="shared" si="85"/>
        <v>7.5304916297022-6.45441194551164i</v>
      </c>
      <c r="T152" s="1">
        <f t="shared" si="104"/>
        <v>9.9180511063100631</v>
      </c>
      <c r="U152" s="12">
        <f t="shared" si="105"/>
        <v>9.9642634181869933</v>
      </c>
      <c r="V152" s="1">
        <f t="shared" si="86"/>
        <v>0.89097365444984455</v>
      </c>
      <c r="W152" s="1" t="e">
        <f t="shared" si="87"/>
        <v>#NUM!</v>
      </c>
      <c r="X152" s="1" t="e">
        <f t="shared" si="88"/>
        <v>#NUM!</v>
      </c>
      <c r="Y152" s="12" t="e">
        <f t="shared" si="106"/>
        <v>#NUM!</v>
      </c>
      <c r="Z152" s="10">
        <f t="shared" si="89"/>
        <v>44.888934359297792</v>
      </c>
      <c r="AA152" s="1" t="str">
        <f t="shared" si="90"/>
        <v>0.364211727509858+0.415445557860035i</v>
      </c>
      <c r="AB152" s="1" t="str">
        <f t="shared" si="91"/>
        <v>-0.072715157318271+0.159871964962398i</v>
      </c>
      <c r="AC152" s="1" t="str">
        <f t="shared" si="107"/>
        <v>-0.072715157318271-0.159871964962398i</v>
      </c>
      <c r="AD152" s="1">
        <f t="shared" si="92"/>
        <v>-3.9809454501560371E-3</v>
      </c>
      <c r="AE152" s="1" t="str">
        <f t="shared" si="93"/>
        <v>18.2658009833872+40.1592955653617i</v>
      </c>
      <c r="AF152" s="10">
        <f t="shared" si="108"/>
        <v>18.265800983387201</v>
      </c>
      <c r="AG152" s="10">
        <f t="shared" si="94"/>
        <v>40.159295565361703</v>
      </c>
      <c r="AH152" s="10">
        <f t="shared" si="95"/>
        <v>0.58221085843241871</v>
      </c>
      <c r="AI152" s="1" t="str">
        <f t="shared" si="96"/>
        <v>0.188898200096544-0.372822378231525i</v>
      </c>
      <c r="AJ152" s="1" t="str">
        <f t="shared" si="97"/>
        <v>0.306070569674253+1.06699924463632i</v>
      </c>
      <c r="AK152" s="1" t="str">
        <f t="shared" si="109"/>
        <v>0.306070569674253-1.06699924463632i</v>
      </c>
      <c r="AL152" s="1">
        <f t="shared" si="98"/>
        <v>0.30693415694984422</v>
      </c>
      <c r="AM152" s="1" t="str">
        <f t="shared" si="99"/>
        <v>0.997186408693731-3.47631314559323i</v>
      </c>
      <c r="AN152" s="10">
        <f t="shared" si="110"/>
        <v>0.99718640869373099</v>
      </c>
      <c r="AO152" s="10">
        <f t="shared" si="100"/>
        <v>-3.4763131455932301</v>
      </c>
    </row>
    <row r="153" spans="1:41" ht="18.75" customHeight="1">
      <c r="A153" s="1">
        <f>BFU725F_2V_5mA_S_N!B167*1000000</f>
        <v>16800000000</v>
      </c>
      <c r="B153" s="14">
        <f t="shared" si="101"/>
        <v>16.8</v>
      </c>
      <c r="C153" s="2" t="str">
        <f>COMPLEX(BFU725F_2V_5mA_S_N!C167*COS(BFU725F_2V_5mA_S_N!D167*PI()/180),BFU725F_2V_5mA_S_N!C167*SIN(BFU725F_2V_5mA_S_N!D167*PI()/180))</f>
        <v>0.516241193320331+0.687318841818846i</v>
      </c>
      <c r="D153" s="2" t="str">
        <f>COMPLEX(BFU725F_2V_5mA_S_N!E167*COS(BFU725F_2V_5mA_S_N!F167*PI()/180),BFU725F_2V_5mA_S_N!E167*SIN(BFU725F_2V_5mA_S_N!F167*PI()/180))</f>
        <v>0.0902160474932774-1.29014958620103i</v>
      </c>
      <c r="E153" s="2" t="str">
        <f>COMPLEX(BFU725F_2V_5mA_S_N!G167*COS(BFU725F_2V_5mA_S_N!H167*PI()/180),BFU725F_2V_5mA_S_N!G167*SIN(BFU725F_2V_5mA_S_N!H167*PI()/180))</f>
        <v>0.0959281637354157-0.0921526331818645i</v>
      </c>
      <c r="F153" s="2" t="str">
        <f>COMPLEX(BFU725F_2V_5mA_S_N!I167*COS(BFU725F_2V_5mA_S_N!J167*PI()/180),BFU725F_2V_5mA_S_N!I167*SIN(BFU725F_2V_5mA_S_N!J167*PI()/180))</f>
        <v>0.317309412141535+0.571500025692382i</v>
      </c>
      <c r="G153" s="9" t="str">
        <f t="shared" si="75"/>
        <v>0.516241193320331-0.687318841818846i</v>
      </c>
      <c r="H153" s="9" t="str">
        <f t="shared" si="76"/>
        <v>0.317309412141535-0.571500025692382i</v>
      </c>
      <c r="I153" s="9">
        <f t="shared" si="77"/>
        <v>0.85959999999999948</v>
      </c>
      <c r="J153" s="9">
        <f t="shared" si="78"/>
        <v>0.65367999999999982</v>
      </c>
      <c r="K153" s="9" t="str">
        <f t="shared" si="79"/>
        <v>-0.22899454618261+0.513124592897374i</v>
      </c>
      <c r="L153" s="9" t="str">
        <f t="shared" si="80"/>
        <v>-0.110236421791421-0.132075327080037i</v>
      </c>
      <c r="M153" s="9">
        <f t="shared" si="102"/>
        <v>0.1720347660000002</v>
      </c>
      <c r="N153" s="11" t="str">
        <f t="shared" si="81"/>
        <v>-0.118758124391189+0.645199919977411i</v>
      </c>
      <c r="O153" s="11">
        <f t="shared" si="103"/>
        <v>0.65603843549579532</v>
      </c>
      <c r="P153" s="1">
        <f t="shared" si="82"/>
        <v>0.26417672644777185</v>
      </c>
      <c r="Q153" s="1">
        <f t="shared" si="83"/>
        <v>0.3440695320000004</v>
      </c>
      <c r="R153" s="1">
        <f t="shared" si="84"/>
        <v>0.76780040624977963</v>
      </c>
      <c r="S153" s="1" t="str">
        <f t="shared" si="85"/>
        <v>7.20824187983026-6.52458143667985i</v>
      </c>
      <c r="T153" s="1">
        <f t="shared" si="104"/>
        <v>9.7225981055480322</v>
      </c>
      <c r="U153" s="12">
        <f t="shared" si="105"/>
        <v>9.8778233407541851</v>
      </c>
      <c r="V153" s="1">
        <f t="shared" si="86"/>
        <v>0.88122818875222841</v>
      </c>
      <c r="W153" s="1" t="e">
        <f t="shared" si="87"/>
        <v>#NUM!</v>
      </c>
      <c r="X153" s="1" t="e">
        <f t="shared" si="88"/>
        <v>#NUM!</v>
      </c>
      <c r="Y153" s="12" t="e">
        <f t="shared" si="106"/>
        <v>#NUM!</v>
      </c>
      <c r="Z153" s="10">
        <f t="shared" si="89"/>
        <v>55.69475243227015</v>
      </c>
      <c r="AA153" s="1" t="str">
        <f t="shared" si="90"/>
        <v>0.382150225888294+0.414703473132451i</v>
      </c>
      <c r="AB153" s="1" t="str">
        <f t="shared" si="91"/>
        <v>-0.064840813746759+0.156796552559931i</v>
      </c>
      <c r="AC153" s="1" t="str">
        <f t="shared" si="107"/>
        <v>-0.064840813746759-0.156796552559931i</v>
      </c>
      <c r="AD153" s="1">
        <f t="shared" si="92"/>
        <v>-3.0888864477709999E-3</v>
      </c>
      <c r="AE153" s="1" t="str">
        <f t="shared" si="93"/>
        <v>20.9916469391581+50.7615139666524i</v>
      </c>
      <c r="AF153" s="10">
        <f t="shared" si="108"/>
        <v>20.991646939158102</v>
      </c>
      <c r="AG153" s="10">
        <f t="shared" si="94"/>
        <v>50.761513966652402</v>
      </c>
      <c r="AH153" s="10">
        <f t="shared" si="95"/>
        <v>0.55760265232178396</v>
      </c>
      <c r="AI153" s="1" t="str">
        <f t="shared" si="96"/>
        <v>0.208167170309423-0.374925982741037i</v>
      </c>
      <c r="AJ153" s="1" t="str">
        <f t="shared" si="97"/>
        <v>0.308074023010908+1.06224482455988i</v>
      </c>
      <c r="AK153" s="1" t="str">
        <f t="shared" si="109"/>
        <v>0.308074023010908-1.06224482455988i</v>
      </c>
      <c r="AL153" s="1">
        <f t="shared" si="98"/>
        <v>0.30852573115222837</v>
      </c>
      <c r="AM153" s="1" t="str">
        <f t="shared" si="99"/>
        <v>0.998535914201926-3.44296996102332i</v>
      </c>
      <c r="AN153" s="10">
        <f t="shared" si="110"/>
        <v>0.998535914201926</v>
      </c>
      <c r="AO153" s="10">
        <f t="shared" si="100"/>
        <v>-3.4429699610233202</v>
      </c>
    </row>
    <row r="154" spans="1:41" ht="18.75" customHeight="1">
      <c r="A154" s="1">
        <f>BFU725F_2V_5mA_S_N!B168*1000000</f>
        <v>17000000000</v>
      </c>
      <c r="B154" s="14">
        <f t="shared" si="101"/>
        <v>17</v>
      </c>
      <c r="C154" s="2" t="str">
        <f>COMPLEX(BFU725F_2V_5mA_S_N!C168*COS(BFU725F_2V_5mA_S_N!D168*PI()/180),BFU725F_2V_5mA_S_N!C168*SIN(BFU725F_2V_5mA_S_N!D168*PI()/180))</f>
        <v>0.535543852646144+0.673512147101242i</v>
      </c>
      <c r="D154" s="2" t="str">
        <f>COMPLEX(BFU725F_2V_5mA_S_N!E168*COS(BFU725F_2V_5mA_S_N!F168*PI()/180),BFU725F_2V_5mA_S_N!E168*SIN(BFU725F_2V_5mA_S_N!F168*PI()/180))</f>
        <v>0.0506061903835578-1.25998413223932i</v>
      </c>
      <c r="E154" s="2" t="str">
        <f>COMPLEX(BFU725F_2V_5mA_S_N!G168*COS(BFU725F_2V_5mA_S_N!H168*PI()/180),BFU725F_2V_5mA_S_N!G168*SIN(BFU725F_2V_5mA_S_N!H168*PI()/180))</f>
        <v>0.094690869507015-0.0943609115683261i</v>
      </c>
      <c r="F154" s="2" t="str">
        <f>COMPLEX(BFU725F_2V_5mA_S_N!I168*COS(BFU725F_2V_5mA_S_N!J168*PI()/180),BFU725F_2V_5mA_S_N!I168*SIN(BFU725F_2V_5mA_S_N!J168*PI()/180))</f>
        <v>0.335041465652534+0.575658874589285i</v>
      </c>
      <c r="G154" s="9" t="str">
        <f t="shared" si="75"/>
        <v>0.535543852646144-0.673512147101242i</v>
      </c>
      <c r="H154" s="9" t="str">
        <f t="shared" si="76"/>
        <v>0.335041465652534-0.575658874589285i</v>
      </c>
      <c r="I154" s="9">
        <f t="shared" si="77"/>
        <v>0.8604799999999998</v>
      </c>
      <c r="J154" s="9">
        <f t="shared" si="78"/>
        <v>0.6660600000000001</v>
      </c>
      <c r="K154" s="9" t="str">
        <f t="shared" si="79"/>
        <v>-0.208283847310745+0.533945068407074i</v>
      </c>
      <c r="L154" s="9" t="str">
        <f t="shared" si="80"/>
        <v>-0.114101307109872-0.124084239302376i</v>
      </c>
      <c r="M154" s="9">
        <f t="shared" si="102"/>
        <v>0.16857048000000072</v>
      </c>
      <c r="N154" s="11" t="str">
        <f t="shared" si="81"/>
        <v>-0.094182540200873+0.65802930770945i</v>
      </c>
      <c r="O154" s="11">
        <f t="shared" si="103"/>
        <v>0.66473522599849266</v>
      </c>
      <c r="P154" s="1">
        <f t="shared" si="82"/>
        <v>0.2578111666832672</v>
      </c>
      <c r="Q154" s="1">
        <f t="shared" si="83"/>
        <v>0.33714096000000143</v>
      </c>
      <c r="R154" s="1">
        <f t="shared" si="84"/>
        <v>0.76469844151617206</v>
      </c>
      <c r="S154" s="1" t="str">
        <f t="shared" si="85"/>
        <v>6.92125493071611-6.40915233897198i</v>
      </c>
      <c r="T154" s="1">
        <f t="shared" si="104"/>
        <v>9.4329742669060686</v>
      </c>
      <c r="U154" s="12">
        <f t="shared" si="105"/>
        <v>9.7464864968774769</v>
      </c>
      <c r="V154" s="1">
        <f t="shared" si="86"/>
        <v>0.85491698611673239</v>
      </c>
      <c r="W154" s="1" t="e">
        <f t="shared" si="87"/>
        <v>#NUM!</v>
      </c>
      <c r="X154" s="1" t="e">
        <f t="shared" si="88"/>
        <v>#NUM!</v>
      </c>
      <c r="Y154" s="12" t="e">
        <f t="shared" si="106"/>
        <v>#NUM!</v>
      </c>
      <c r="Z154" s="10">
        <f t="shared" si="89"/>
        <v>95.615542322739444</v>
      </c>
      <c r="AA154" s="1" t="str">
        <f t="shared" si="90"/>
        <v>0.39275185145976+0.415836635474933i</v>
      </c>
      <c r="AB154" s="1" t="str">
        <f t="shared" si="91"/>
        <v>-0.057710385807226+0.159822239114352i</v>
      </c>
      <c r="AC154" s="1" t="str">
        <f t="shared" si="107"/>
        <v>-0.057710385807226-0.159822239114352i</v>
      </c>
      <c r="AD154" s="1">
        <f t="shared" si="92"/>
        <v>1.7630029167330363E-3</v>
      </c>
      <c r="AE154" s="1" t="str">
        <f t="shared" si="93"/>
        <v>-32.7341408567646-90.6534173014946i</v>
      </c>
      <c r="AF154" s="10">
        <f t="shared" si="108"/>
        <v>-32.734140856764597</v>
      </c>
      <c r="AG154" s="10">
        <f t="shared" si="94"/>
        <v>-90.653417301494599</v>
      </c>
      <c r="AH154" s="10">
        <f t="shared" si="95"/>
        <v>0.56462514520438156</v>
      </c>
      <c r="AI154" s="1" t="str">
        <f t="shared" si="96"/>
        <v>0.222713864389403-0.382660732098146i</v>
      </c>
      <c r="AJ154" s="1" t="str">
        <f t="shared" si="97"/>
        <v>0.312829988256741+1.05617287919939i</v>
      </c>
      <c r="AK154" s="1" t="str">
        <f t="shared" si="109"/>
        <v>0.312829988256741-1.05617287919939i</v>
      </c>
      <c r="AL154" s="1">
        <f t="shared" si="98"/>
        <v>0.29855290971673254</v>
      </c>
      <c r="AM154" s="1" t="str">
        <f t="shared" si="99"/>
        <v>1.04782093248917-3.53764054820798i</v>
      </c>
      <c r="AN154" s="10">
        <f t="shared" si="110"/>
        <v>1.0478209324891701</v>
      </c>
      <c r="AO154" s="10">
        <f t="shared" si="100"/>
        <v>-3.53764054820798</v>
      </c>
    </row>
    <row r="155" spans="1:41" ht="18.75" customHeight="1">
      <c r="A155" s="1">
        <f>BFU725F_2V_5mA_S_N!B169*1000000</f>
        <v>17200000000</v>
      </c>
      <c r="B155" s="14">
        <f t="shared" si="101"/>
        <v>17.2</v>
      </c>
      <c r="C155" s="2" t="str">
        <f>COMPLEX(BFU725F_2V_5mA_S_N!C169*COS(BFU725F_2V_5mA_S_N!D169*PI()/180),BFU725F_2V_5mA_S_N!C169*SIN(BFU725F_2V_5mA_S_N!D169*PI()/180))</f>
        <v>0.552306164835463+0.659614430091354i</v>
      </c>
      <c r="D155" s="2" t="str">
        <f>COMPLEX(BFU725F_2V_5mA_S_N!E169*COS(BFU725F_2V_5mA_S_N!F169*PI()/180),BFU725F_2V_5mA_S_N!E169*SIN(BFU725F_2V_5mA_S_N!F169*PI()/180))</f>
        <v>7.50464686054275E-17-1.2251i</v>
      </c>
      <c r="E155" s="2" t="str">
        <f>COMPLEX(BFU725F_2V_5mA_S_N!G169*COS(BFU725F_2V_5mA_S_N!H169*PI()/180),BFU725F_2V_5mA_S_N!G169*SIN(BFU725F_2V_5mA_S_N!H169*PI()/180))</f>
        <v>0.0949014739865778-0.0961687180697283i</v>
      </c>
      <c r="F155" s="2" t="str">
        <f>COMPLEX(BFU725F_2V_5mA_S_N!I169*COS(BFU725F_2V_5mA_S_N!J169*PI()/180),BFU725F_2V_5mA_S_N!I169*SIN(BFU725F_2V_5mA_S_N!J169*PI()/180))</f>
        <v>0.363739380331499+0.568326245035417i</v>
      </c>
      <c r="G155" s="9" t="str">
        <f t="shared" si="75"/>
        <v>0.552306164835463-0.659614430091354i</v>
      </c>
      <c r="H155" s="9" t="str">
        <f t="shared" si="76"/>
        <v>0.363739380331499-0.568326245035417i</v>
      </c>
      <c r="I155" s="9">
        <f t="shared" si="77"/>
        <v>0.86030999999999969</v>
      </c>
      <c r="J155" s="9">
        <f t="shared" si="78"/>
        <v>0.6747599999999998</v>
      </c>
      <c r="K155" s="9" t="str">
        <f t="shared" si="79"/>
        <v>-0.173980690074478+0.553817832829995i</v>
      </c>
      <c r="L155" s="9" t="str">
        <f t="shared" si="80"/>
        <v>-0.117816296507224-0.116263795780956i</v>
      </c>
      <c r="M155" s="9">
        <f t="shared" si="102"/>
        <v>0.16552326099999951</v>
      </c>
      <c r="N155" s="11" t="str">
        <f t="shared" si="81"/>
        <v>-0.056164393567254+0.670081628610951i</v>
      </c>
      <c r="O155" s="11">
        <f t="shared" si="103"/>
        <v>0.67243128132671059</v>
      </c>
      <c r="P155" s="1">
        <f t="shared" si="82"/>
        <v>0.25672947440668259</v>
      </c>
      <c r="Q155" s="1">
        <f t="shared" si="83"/>
        <v>0.33104652199999901</v>
      </c>
      <c r="R155" s="1">
        <f t="shared" si="84"/>
        <v>0.77550874981457552</v>
      </c>
      <c r="S155" s="1" t="str">
        <f t="shared" si="85"/>
        <v>6.45402106929006-6.36897449513633i</v>
      </c>
      <c r="T155" s="1">
        <f t="shared" si="104"/>
        <v>9.0674265413366921</v>
      </c>
      <c r="U155" s="12">
        <f t="shared" si="105"/>
        <v>9.5748404588232034</v>
      </c>
      <c r="V155" s="1">
        <f t="shared" si="86"/>
        <v>0.83266841039331774</v>
      </c>
      <c r="W155" s="1" t="e">
        <f t="shared" si="87"/>
        <v>#NUM!</v>
      </c>
      <c r="X155" s="1" t="e">
        <f t="shared" si="88"/>
        <v>#NUM!</v>
      </c>
      <c r="Y155" s="12" t="e">
        <f t="shared" si="106"/>
        <v>#NUM!</v>
      </c>
      <c r="Z155" s="10">
        <f t="shared" si="89"/>
        <v>52.760966755079046</v>
      </c>
      <c r="AA155" s="1" t="str">
        <f t="shared" si="90"/>
        <v>0.410975570759459+0.407137058879106i</v>
      </c>
      <c r="AB155" s="1" t="str">
        <f t="shared" si="91"/>
        <v>-0.04723619042796+0.161189186156311i</v>
      </c>
      <c r="AC155" s="1" t="str">
        <f t="shared" si="107"/>
        <v>-0.04723619042796-0.161189186156311i</v>
      </c>
      <c r="AD155" s="1">
        <f t="shared" si="92"/>
        <v>3.1372294933179057E-3</v>
      </c>
      <c r="AE155" s="1" t="str">
        <f t="shared" si="93"/>
        <v>-15.0566576428565-51.3794692098979i</v>
      </c>
      <c r="AF155" s="10">
        <f t="shared" si="108"/>
        <v>-15.0566576428565</v>
      </c>
      <c r="AG155" s="10">
        <f t="shared" si="94"/>
        <v>-51.379469209897898</v>
      </c>
      <c r="AH155" s="10">
        <f t="shared" si="95"/>
        <v>0.57479448135050382</v>
      </c>
      <c r="AI155" s="1" t="str">
        <f t="shared" si="96"/>
        <v>0.244589737585294-0.382160345160764i</v>
      </c>
      <c r="AJ155" s="1" t="str">
        <f t="shared" si="97"/>
        <v>0.307716427250169+1.04177477525212i</v>
      </c>
      <c r="AK155" s="1" t="str">
        <f t="shared" si="109"/>
        <v>0.307716427250169-1.04177477525212i</v>
      </c>
      <c r="AL155" s="1">
        <f t="shared" si="98"/>
        <v>0.28796946799331763</v>
      </c>
      <c r="AM155" s="1" t="str">
        <f t="shared" si="99"/>
        <v>1.0685731004556-3.61765704715715i</v>
      </c>
      <c r="AN155" s="10">
        <f t="shared" si="110"/>
        <v>1.0685731004556001</v>
      </c>
      <c r="AO155" s="10">
        <f t="shared" si="100"/>
        <v>-3.6176570471571501</v>
      </c>
    </row>
    <row r="156" spans="1:41" ht="18.75" customHeight="1">
      <c r="A156" s="1">
        <f>BFU725F_2V_5mA_S_N!B170*1000000</f>
        <v>17400000000</v>
      </c>
      <c r="B156" s="14">
        <f t="shared" si="101"/>
        <v>17.399999999999999</v>
      </c>
      <c r="C156" s="2" t="str">
        <f>COMPLEX(BFU725F_2V_5mA_S_N!C170*COS(BFU725F_2V_5mA_S_N!D170*PI()/180),BFU725F_2V_5mA_S_N!C170*SIN(BFU725F_2V_5mA_S_N!D170*PI()/180))</f>
        <v>0.578068596640682+0.645853644781752i</v>
      </c>
      <c r="D156" s="2" t="str">
        <f>COMPLEX(BFU725F_2V_5mA_S_N!E170*COS(BFU725F_2V_5mA_S_N!F170*PI()/180),BFU725F_2V_5mA_S_N!E170*SIN(BFU725F_2V_5mA_S_N!F170*PI()/180))</f>
        <v>-0.0365461840893703-1.20304502676687i</v>
      </c>
      <c r="E156" s="2" t="str">
        <f>COMPLEX(BFU725F_2V_5mA_S_N!G170*COS(BFU725F_2V_5mA_S_N!H170*PI()/180),BFU725F_2V_5mA_S_N!G170*SIN(BFU725F_2V_5mA_S_N!H170*PI()/180))</f>
        <v>0.0921662129230747-0.0995304561198152i</v>
      </c>
      <c r="F156" s="2" t="str">
        <f>COMPLEX(BFU725F_2V_5mA_S_N!I170*COS(BFU725F_2V_5mA_S_N!J170*PI()/180),BFU725F_2V_5mA_S_N!I170*SIN(BFU725F_2V_5mA_S_N!J170*PI()/180))</f>
        <v>0.384000361020116+0.567379445200846i</v>
      </c>
      <c r="G156" s="9" t="str">
        <f t="shared" si="75"/>
        <v>0.578068596640682-0.645853644781752i</v>
      </c>
      <c r="H156" s="9" t="str">
        <f t="shared" si="76"/>
        <v>0.384000361020116-0.567379445200846i</v>
      </c>
      <c r="I156" s="9">
        <f t="shared" si="77"/>
        <v>0.8667700000000006</v>
      </c>
      <c r="J156" s="9">
        <f t="shared" si="78"/>
        <v>0.68510999999999955</v>
      </c>
      <c r="K156" s="9" t="str">
        <f t="shared" si="79"/>
        <v>-0.144465532852801+0.575992272412372i</v>
      </c>
      <c r="L156" s="9" t="str">
        <f t="shared" si="80"/>
        <v>-0.123107943631089-0.107242645721188i</v>
      </c>
      <c r="M156" s="9">
        <f t="shared" si="102"/>
        <v>0.1632683400000001</v>
      </c>
      <c r="N156" s="11" t="str">
        <f t="shared" si="81"/>
        <v>-0.021357589221712+0.68323491813356i</v>
      </c>
      <c r="O156" s="11">
        <f t="shared" si="103"/>
        <v>0.68356865052044025</v>
      </c>
      <c r="P156" s="1">
        <f t="shared" si="82"/>
        <v>0.24660015497433541</v>
      </c>
      <c r="Q156" s="1">
        <f t="shared" si="83"/>
        <v>0.32653668000000019</v>
      </c>
      <c r="R156" s="1">
        <f t="shared" si="84"/>
        <v>0.7551989411245783</v>
      </c>
      <c r="S156" s="1" t="str">
        <f t="shared" si="85"/>
        <v>6.32420993363105-6.22346854973685i</v>
      </c>
      <c r="T156" s="1">
        <f t="shared" si="104"/>
        <v>8.872834500552873</v>
      </c>
      <c r="U156" s="12">
        <f t="shared" si="105"/>
        <v>9.4806238097042712</v>
      </c>
      <c r="V156" s="1">
        <f t="shared" si="86"/>
        <v>0.81464842082566602</v>
      </c>
      <c r="W156" s="1" t="e">
        <f t="shared" si="87"/>
        <v>#NUM!</v>
      </c>
      <c r="X156" s="1" t="e">
        <f t="shared" si="88"/>
        <v>#NUM!</v>
      </c>
      <c r="Y156" s="12" t="e">
        <f t="shared" si="106"/>
        <v>#NUM!</v>
      </c>
      <c r="Z156" s="10">
        <f t="shared" si="89"/>
        <v>77.392587013425569</v>
      </c>
      <c r="AA156" s="1" t="str">
        <f t="shared" si="90"/>
        <v>0.428923610489698+0.408750527143972i</v>
      </c>
      <c r="AB156" s="1" t="str">
        <f t="shared" si="91"/>
        <v>-0.044923249469582+0.158628918056874i</v>
      </c>
      <c r="AC156" s="1" t="str">
        <f t="shared" si="107"/>
        <v>-0.044923249469582-0.158628918056874i</v>
      </c>
      <c r="AD156" s="1">
        <f t="shared" si="92"/>
        <v>2.1096121256636291E-3</v>
      </c>
      <c r="AE156" s="1" t="str">
        <f t="shared" si="93"/>
        <v>-21.2945540666393-75.1934045728778i</v>
      </c>
      <c r="AF156" s="10">
        <f t="shared" si="108"/>
        <v>-21.2945540666393</v>
      </c>
      <c r="AG156" s="10">
        <f t="shared" si="94"/>
        <v>-75.193404572877796</v>
      </c>
      <c r="AH156" s="10">
        <f t="shared" si="95"/>
        <v>0.57483967407350778</v>
      </c>
      <c r="AI156" s="1" t="str">
        <f t="shared" si="96"/>
        <v>0.262490608581883-0.387842801688978i</v>
      </c>
      <c r="AJ156" s="1" t="str">
        <f t="shared" si="97"/>
        <v>0.315577988058799+1.03369644647073i</v>
      </c>
      <c r="AK156" s="1" t="str">
        <f t="shared" si="109"/>
        <v>0.315577988058799-1.03369644647073i</v>
      </c>
      <c r="AL156" s="1">
        <f t="shared" si="98"/>
        <v>0.28402413292566531</v>
      </c>
      <c r="AM156" s="1" t="str">
        <f t="shared" si="99"/>
        <v>1.11109568334249-3.63946695593388i</v>
      </c>
      <c r="AN156" s="10">
        <f t="shared" si="110"/>
        <v>1.1110956833424901</v>
      </c>
      <c r="AO156" s="10">
        <f t="shared" si="100"/>
        <v>-3.6394669559338801</v>
      </c>
    </row>
    <row r="157" spans="1:41" ht="18.75" customHeight="1">
      <c r="A157" s="1">
        <f>BFU725F_2V_5mA_S_N!B171*1000000</f>
        <v>17600000000</v>
      </c>
      <c r="B157" s="14">
        <f t="shared" si="101"/>
        <v>17.600000000000001</v>
      </c>
      <c r="C157" s="2" t="str">
        <f>COMPLEX(BFU725F_2V_5mA_S_N!C171*COS(BFU725F_2V_5mA_S_N!D171*PI()/180),BFU725F_2V_5mA_S_N!C171*SIN(BFU725F_2V_5mA_S_N!D171*PI()/180))</f>
        <v>0.601508263810524+0.627466200418516i</v>
      </c>
      <c r="D157" s="2" t="str">
        <f>COMPLEX(BFU725F_2V_5mA_S_N!E171*COS(BFU725F_2V_5mA_S_N!F171*PI()/180),BFU725F_2V_5mA_S_N!E171*SIN(BFU725F_2V_5mA_S_N!F171*PI()/180))</f>
        <v>-0.0834296310338757-1.16962825575717i</v>
      </c>
      <c r="E157" s="2" t="str">
        <f>COMPLEX(BFU725F_2V_5mA_S_N!G171*COS(BFU725F_2V_5mA_S_N!H171*PI()/180),BFU725F_2V_5mA_S_N!G171*SIN(BFU725F_2V_5mA_S_N!H171*PI()/180))</f>
        <v>0.0922487710233067-0.0991673224640533i</v>
      </c>
      <c r="F157" s="2" t="str">
        <f>COMPLEX(BFU725F_2V_5mA_S_N!I171*COS(BFU725F_2V_5mA_S_N!J171*PI()/180),BFU725F_2V_5mA_S_N!I171*SIN(BFU725F_2V_5mA_S_N!J171*PI()/180))</f>
        <v>0.412953840805354+0.55970781570754i</v>
      </c>
      <c r="G157" s="9" t="str">
        <f t="shared" si="75"/>
        <v>0.601508263810524-0.627466200418516i</v>
      </c>
      <c r="H157" s="9" t="str">
        <f t="shared" si="76"/>
        <v>0.412953840805354-0.55970781570754i</v>
      </c>
      <c r="I157" s="9">
        <f t="shared" si="77"/>
        <v>0.86921000000000015</v>
      </c>
      <c r="J157" s="9">
        <f t="shared" si="78"/>
        <v>0.69555999999999951</v>
      </c>
      <c r="K157" s="9" t="str">
        <f t="shared" si="79"/>
        <v>-0.102802588649841+0.595783453905791i</v>
      </c>
      <c r="L157" s="9" t="str">
        <f t="shared" si="80"/>
        <v>-0.123685183331542-0.0996232760239394i</v>
      </c>
      <c r="M157" s="9">
        <f t="shared" si="102"/>
        <v>0.15881694400000013</v>
      </c>
      <c r="N157" s="11" t="str">
        <f t="shared" si="81"/>
        <v>0.020882594681701+0.69540672992973i</v>
      </c>
      <c r="O157" s="11">
        <f t="shared" si="103"/>
        <v>0.69572020438693638</v>
      </c>
      <c r="P157" s="1">
        <f t="shared" si="82"/>
        <v>0.24469686509220112</v>
      </c>
      <c r="Q157" s="1">
        <f t="shared" si="83"/>
        <v>0.31763388800000025</v>
      </c>
      <c r="R157" s="1">
        <f t="shared" si="84"/>
        <v>0.7703739252538474</v>
      </c>
      <c r="S157" s="1" t="str">
        <f t="shared" si="85"/>
        <v>5.90343759561367-6.33287738780753i</v>
      </c>
      <c r="T157" s="1">
        <f t="shared" si="104"/>
        <v>8.6577082102776384</v>
      </c>
      <c r="U157" s="12">
        <f t="shared" si="105"/>
        <v>9.3740294474790087</v>
      </c>
      <c r="V157" s="1">
        <f t="shared" si="86"/>
        <v>0.78769570770780051</v>
      </c>
      <c r="W157" s="1" t="e">
        <f t="shared" si="87"/>
        <v>#NUM!</v>
      </c>
      <c r="X157" s="1" t="e">
        <f t="shared" si="88"/>
        <v>#NUM!</v>
      </c>
      <c r="Y157" s="12" t="e">
        <f t="shared" si="106"/>
        <v>#NUM!</v>
      </c>
      <c r="Z157" s="10">
        <f t="shared" si="89"/>
        <v>712.53766246591113</v>
      </c>
      <c r="AA157" s="1" t="str">
        <f t="shared" si="90"/>
        <v>0.448905271845322+0.405189772422379i</v>
      </c>
      <c r="AB157" s="1" t="str">
        <f t="shared" si="91"/>
        <v>-0.035951431039968+0.154518043285161i</v>
      </c>
      <c r="AC157" s="1" t="str">
        <f t="shared" si="107"/>
        <v>-0.035951431039968-0.154518043285161i</v>
      </c>
      <c r="AD157" s="1">
        <f t="shared" si="92"/>
        <v>-2.228891922012588E-4</v>
      </c>
      <c r="AE157" s="1" t="str">
        <f t="shared" si="93"/>
        <v>161.297327541595+693.250497070483i</v>
      </c>
      <c r="AF157" s="10">
        <f t="shared" si="108"/>
        <v>161.297327541595</v>
      </c>
      <c r="AG157" s="10">
        <f t="shared" si="94"/>
        <v>693.25049707048299</v>
      </c>
      <c r="AH157" s="10">
        <f t="shared" si="95"/>
        <v>0.58496236653097278</v>
      </c>
      <c r="AI157" s="1" t="str">
        <f t="shared" si="96"/>
        <v>0.287300330527471-0.389400035941015i</v>
      </c>
      <c r="AJ157" s="1" t="str">
        <f t="shared" si="97"/>
        <v>0.314207933283053+1.01686623635953i</v>
      </c>
      <c r="AK157" s="1" t="str">
        <f t="shared" si="109"/>
        <v>0.314207933283053-1.01686623635953i</v>
      </c>
      <c r="AL157" s="1">
        <f t="shared" si="98"/>
        <v>0.27149942130779969</v>
      </c>
      <c r="AM157" s="1" t="str">
        <f t="shared" si="99"/>
        <v>1.15730608842379-3.74537165295356i</v>
      </c>
      <c r="AN157" s="10">
        <f t="shared" si="110"/>
        <v>1.15730608842379</v>
      </c>
      <c r="AO157" s="10">
        <f t="shared" si="100"/>
        <v>-3.7453716529535601</v>
      </c>
    </row>
    <row r="158" spans="1:41" ht="18.75" customHeight="1">
      <c r="A158" s="1">
        <f>BFU725F_2V_5mA_S_N!B172*1000000</f>
        <v>17800000000</v>
      </c>
      <c r="B158" s="14">
        <f t="shared" si="101"/>
        <v>17.8</v>
      </c>
      <c r="C158" s="2" t="str">
        <f>COMPLEX(BFU725F_2V_5mA_S_N!C172*COS(BFU725F_2V_5mA_S_N!D172*PI()/180),BFU725F_2V_5mA_S_N!C172*SIN(BFU725F_2V_5mA_S_N!D172*PI()/180))</f>
        <v>0.613196577143418+0.610420273811082i</v>
      </c>
      <c r="D158" s="2" t="str">
        <f>COMPLEX(BFU725F_2V_5mA_S_N!E172*COS(BFU725F_2V_5mA_S_N!F172*PI()/180),BFU725F_2V_5mA_S_N!E172*SIN(BFU725F_2V_5mA_S_N!F172*PI()/180))</f>
        <v>-0.114888841063714-1.13500008555023i</v>
      </c>
      <c r="E158" s="2" t="str">
        <f>COMPLEX(BFU725F_2V_5mA_S_N!G172*COS(BFU725F_2V_5mA_S_N!H172*PI()/180),BFU725F_2V_5mA_S_N!G172*SIN(BFU725F_2V_5mA_S_N!H172*PI()/180))</f>
        <v>0.0928458647009991-0.105090904972427i</v>
      </c>
      <c r="F158" s="2" t="str">
        <f>COMPLEX(BFU725F_2V_5mA_S_N!I172*COS(BFU725F_2V_5mA_S_N!J172*PI()/180),BFU725F_2V_5mA_S_N!I172*SIN(BFU725F_2V_5mA_S_N!J172*PI()/180))</f>
        <v>0.436144329496865+0.546739879602476i</v>
      </c>
      <c r="G158" s="9" t="str">
        <f t="shared" si="75"/>
        <v>0.613196577143418-0.610420273811082i</v>
      </c>
      <c r="H158" s="9" t="str">
        <f t="shared" si="76"/>
        <v>0.436144329496865-0.546739879602476i</v>
      </c>
      <c r="I158" s="9">
        <f t="shared" si="77"/>
        <v>0.86523000000000005</v>
      </c>
      <c r="J158" s="9">
        <f t="shared" si="78"/>
        <v>0.69938999999999996</v>
      </c>
      <c r="K158" s="9" t="str">
        <f t="shared" si="79"/>
        <v>-0.0662988970223928+0.60149036379267i</v>
      </c>
      <c r="L158" s="9" t="str">
        <f t="shared" si="80"/>
        <v>-0.129945139927312-0.0933062921i</v>
      </c>
      <c r="M158" s="9">
        <f t="shared" si="102"/>
        <v>0.15997438399999922</v>
      </c>
      <c r="N158" s="11" t="str">
        <f t="shared" si="81"/>
        <v>0.0636462429049192+0.69479665589267i</v>
      </c>
      <c r="O158" s="11">
        <f t="shared" si="103"/>
        <v>0.69770569531540261</v>
      </c>
      <c r="P158" s="1">
        <f t="shared" si="82"/>
        <v>0.24902391227554938</v>
      </c>
      <c r="Q158" s="1">
        <f t="shared" si="83"/>
        <v>0.31994876799999844</v>
      </c>
      <c r="R158" s="1">
        <f t="shared" si="84"/>
        <v>0.77832433558722314</v>
      </c>
      <c r="S158" s="1" t="str">
        <f t="shared" si="85"/>
        <v>5.52322675304127-5.97290131866514i</v>
      </c>
      <c r="T158" s="1">
        <f t="shared" si="104"/>
        <v>8.1352064465520826</v>
      </c>
      <c r="U158" s="12">
        <f t="shared" si="105"/>
        <v>9.1036857847272241</v>
      </c>
      <c r="V158" s="1">
        <f t="shared" si="86"/>
        <v>0.77268334352445067</v>
      </c>
      <c r="W158" s="1" t="e">
        <f t="shared" si="87"/>
        <v>#NUM!</v>
      </c>
      <c r="X158" s="1" t="e">
        <f t="shared" si="88"/>
        <v>#NUM!</v>
      </c>
      <c r="Y158" s="12" t="e">
        <f t="shared" si="106"/>
        <v>#NUM!</v>
      </c>
      <c r="Z158" s="10">
        <f t="shared" si="89"/>
        <v>67.983518129843361</v>
      </c>
      <c r="AA158" s="1" t="str">
        <f t="shared" si="90"/>
        <v>0.463145623230363+0.387195974183011i</v>
      </c>
      <c r="AB158" s="1" t="str">
        <f t="shared" si="91"/>
        <v>-0.027001293733498+0.159543905419465i</v>
      </c>
      <c r="AC158" s="1" t="str">
        <f t="shared" si="107"/>
        <v>-0.027001293733498-0.159543905419465i</v>
      </c>
      <c r="AD158" s="1">
        <f t="shared" si="92"/>
        <v>2.3531348244505423E-3</v>
      </c>
      <c r="AE158" s="1" t="str">
        <f t="shared" si="93"/>
        <v>-11.4746054722142-67.8005797890134i</v>
      </c>
      <c r="AF158" s="10">
        <f t="shared" si="108"/>
        <v>-11.474605472214201</v>
      </c>
      <c r="AG158" s="10">
        <f t="shared" si="94"/>
        <v>-67.800579789013398</v>
      </c>
      <c r="AH158" s="10">
        <f t="shared" si="95"/>
        <v>0.61098635660382683</v>
      </c>
      <c r="AI158" s="1" t="str">
        <f t="shared" si="96"/>
        <v>0.30430038266948-0.381463527854705i</v>
      </c>
      <c r="AJ158" s="1" t="str">
        <f t="shared" si="97"/>
        <v>0.308896194473938+0.991883801665787i</v>
      </c>
      <c r="AK158" s="1" t="str">
        <f t="shared" si="109"/>
        <v>0.308896194473938-0.991883801665787i</v>
      </c>
      <c r="AL158" s="1">
        <f t="shared" si="98"/>
        <v>0.26182971562445073</v>
      </c>
      <c r="AM158" s="1" t="str">
        <f t="shared" si="99"/>
        <v>1.17975988224727-3.78827819180185i</v>
      </c>
      <c r="AN158" s="10">
        <f t="shared" si="110"/>
        <v>1.1797598822472699</v>
      </c>
      <c r="AO158" s="10">
        <f t="shared" si="100"/>
        <v>-3.78827819180185</v>
      </c>
    </row>
    <row r="159" spans="1:41" ht="18.75" customHeight="1">
      <c r="A159" s="1">
        <f>BFU725F_2V_5mA_S_N!B173*1000000</f>
        <v>18000000000</v>
      </c>
      <c r="B159" s="14">
        <f t="shared" si="101"/>
        <v>18</v>
      </c>
      <c r="C159" s="2" t="str">
        <f>COMPLEX(BFU725F_2V_5mA_S_N!C173*COS(BFU725F_2V_5mA_S_N!D173*PI()/180),BFU725F_2V_5mA_S_N!C173*SIN(BFU725F_2V_5mA_S_N!D173*PI()/180))</f>
        <v>0.635132984040129+0.609709331554209i</v>
      </c>
      <c r="D159" s="2" t="str">
        <f>COMPLEX(BFU725F_2V_5mA_S_N!E173*COS(BFU725F_2V_5mA_S_N!F173*PI()/180),BFU725F_2V_5mA_S_N!E173*SIN(BFU725F_2V_5mA_S_N!F173*PI()/180))</f>
        <v>-0.148713605905862-1.09272691163825i</v>
      </c>
      <c r="E159" s="2" t="str">
        <f>COMPLEX(BFU725F_2V_5mA_S_N!G173*COS(BFU725F_2V_5mA_S_N!H173*PI()/180),BFU725F_2V_5mA_S_N!G173*SIN(BFU725F_2V_5mA_S_N!H173*PI()/180))</f>
        <v>0.0907926710772625-0.10721068500227i</v>
      </c>
      <c r="F159" s="2" t="str">
        <f>COMPLEX(BFU725F_2V_5mA_S_N!I173*COS(BFU725F_2V_5mA_S_N!J173*PI()/180),BFU725F_2V_5mA_S_N!I173*SIN(BFU725F_2V_5mA_S_N!J173*PI()/180))</f>
        <v>0.451440231128033+0.531755366046331i</v>
      </c>
      <c r="G159" s="9" t="str">
        <f t="shared" si="75"/>
        <v>0.635132984040129-0.609709331554209i</v>
      </c>
      <c r="H159" s="9" t="str">
        <f t="shared" si="76"/>
        <v>0.451440231128033-0.531755366046331i</v>
      </c>
      <c r="I159" s="9">
        <f t="shared" si="77"/>
        <v>0.88041999999999954</v>
      </c>
      <c r="J159" s="9">
        <f t="shared" si="78"/>
        <v>0.69753999999999949</v>
      </c>
      <c r="K159" s="9" t="str">
        <f t="shared" si="79"/>
        <v>-0.0374916276703591+0.612982693974108i</v>
      </c>
      <c r="L159" s="9" t="str">
        <f t="shared" si="80"/>
        <v>-0.130654106222876-0.0832679075073194i</v>
      </c>
      <c r="M159" s="9">
        <f t="shared" si="102"/>
        <v>0.15493237199999896</v>
      </c>
      <c r="N159" s="11" t="str">
        <f t="shared" si="81"/>
        <v>0.0931624785525169+0.696250601481427i</v>
      </c>
      <c r="O159" s="11">
        <f t="shared" si="103"/>
        <v>0.7024557975227318</v>
      </c>
      <c r="P159" s="1">
        <f t="shared" si="82"/>
        <v>0.23174271947329866</v>
      </c>
      <c r="Q159" s="1">
        <f t="shared" si="83"/>
        <v>0.30986474399999792</v>
      </c>
      <c r="R159" s="1">
        <f t="shared" si="84"/>
        <v>0.74788346838612985</v>
      </c>
      <c r="S159" s="1" t="str">
        <f t="shared" si="85"/>
        <v>5.25143558061653-5.83435754791575i</v>
      </c>
      <c r="T159" s="1">
        <f t="shared" si="104"/>
        <v>7.8496690155882849</v>
      </c>
      <c r="U159" s="12">
        <f t="shared" si="105"/>
        <v>8.9485134493199308</v>
      </c>
      <c r="V159" s="1">
        <f t="shared" si="86"/>
        <v>0.79513317732670274</v>
      </c>
      <c r="W159" s="1" t="e">
        <f t="shared" si="87"/>
        <v>#NUM!</v>
      </c>
      <c r="X159" s="1" t="e">
        <f t="shared" si="88"/>
        <v>#NUM!</v>
      </c>
      <c r="Y159" s="12" t="e">
        <f t="shared" si="106"/>
        <v>#NUM!</v>
      </c>
      <c r="Z159" s="10">
        <f t="shared" si="89"/>
        <v>22.512382107480743</v>
      </c>
      <c r="AA159" s="1" t="str">
        <f t="shared" si="90"/>
        <v>0.483681051827091+0.385409689634445i</v>
      </c>
      <c r="AB159" s="1" t="str">
        <f t="shared" si="91"/>
        <v>-0.032240820699058+0.146345676411886i</v>
      </c>
      <c r="AC159" s="1" t="str">
        <f t="shared" si="107"/>
        <v>-0.032240820699058-0.146345676411886i</v>
      </c>
      <c r="AD159" s="1">
        <f t="shared" si="92"/>
        <v>-6.8820958732979109E-3</v>
      </c>
      <c r="AE159" s="1" t="str">
        <f t="shared" si="93"/>
        <v>4.68473867447129+21.2646959743322i</v>
      </c>
      <c r="AF159" s="10">
        <f t="shared" si="108"/>
        <v>4.6847386744712898</v>
      </c>
      <c r="AG159" s="10">
        <f t="shared" si="94"/>
        <v>21.264695974332199</v>
      </c>
      <c r="AH159" s="10">
        <f t="shared" si="95"/>
        <v>0.54999998612086132</v>
      </c>
      <c r="AI159" s="1" t="str">
        <f t="shared" si="96"/>
        <v>0.317116807590889-0.373534639743068i</v>
      </c>
      <c r="AJ159" s="1" t="str">
        <f t="shared" si="97"/>
        <v>0.31801617644924+0.983243971297277i</v>
      </c>
      <c r="AK159" s="1" t="str">
        <f t="shared" si="109"/>
        <v>0.31801617644924-0.983243971297277i</v>
      </c>
      <c r="AL159" s="1">
        <f t="shared" si="98"/>
        <v>0.28169522892670201</v>
      </c>
      <c r="AM159" s="1" t="str">
        <f t="shared" si="99"/>
        <v>1.12893703475535-3.49045305113464i</v>
      </c>
      <c r="AN159" s="10">
        <f t="shared" si="110"/>
        <v>1.12893703475535</v>
      </c>
      <c r="AO159" s="10">
        <f t="shared" si="100"/>
        <v>-3.4904530511346401</v>
      </c>
    </row>
    <row r="160" spans="1:41" ht="18.75" customHeight="1">
      <c r="A160" s="1">
        <f>BFU725F_2V_5mA_S_N!B174*1000000</f>
        <v>18200000000</v>
      </c>
      <c r="B160" s="14">
        <f t="shared" si="101"/>
        <v>18.2</v>
      </c>
      <c r="C160" s="2" t="str">
        <f>COMPLEX(BFU725F_2V_5mA_S_N!C174*COS(BFU725F_2V_5mA_S_N!D174*PI()/180),BFU725F_2V_5mA_S_N!C174*SIN(BFU725F_2V_5mA_S_N!D174*PI()/180))</f>
        <v>0.657211950355441+0.593419988465166i</v>
      </c>
      <c r="D160" s="2" t="str">
        <f>COMPLEX(BFU725F_2V_5mA_S_N!E174*COS(BFU725F_2V_5mA_S_N!F174*PI()/180),BFU725F_2V_5mA_S_N!E174*SIN(BFU725F_2V_5mA_S_N!F174*PI()/180))</f>
        <v>-0.187030136602643-1.07718365100961i</v>
      </c>
      <c r="E160" s="2" t="str">
        <f>COMPLEX(BFU725F_2V_5mA_S_N!G174*COS(BFU725F_2V_5mA_S_N!H174*PI()/180),BFU725F_2V_5mA_S_N!G174*SIN(BFU725F_2V_5mA_S_N!H174*PI()/180))</f>
        <v>0.0853193158322659-0.113222556259405i</v>
      </c>
      <c r="F160" s="2" t="str">
        <f>COMPLEX(BFU725F_2V_5mA_S_N!I174*COS(BFU725F_2V_5mA_S_N!J174*PI()/180),BFU725F_2V_5mA_S_N!I174*SIN(BFU725F_2V_5mA_S_N!J174*PI()/180))</f>
        <v>0.472061232015653+0.527415723720733i</v>
      </c>
      <c r="G160" s="9" t="str">
        <f t="shared" si="75"/>
        <v>0.657211950355441-0.593419988465166i</v>
      </c>
      <c r="H160" s="9" t="str">
        <f t="shared" si="76"/>
        <v>0.472061232015653-0.527415723720733i</v>
      </c>
      <c r="I160" s="9">
        <f t="shared" si="77"/>
        <v>0.88548000000000016</v>
      </c>
      <c r="J160" s="9">
        <f t="shared" si="78"/>
        <v>0.70782000000000045</v>
      </c>
      <c r="K160" s="9" t="str">
        <f t="shared" si="79"/>
        <v>-0.00273474970650489+0.62675448729221i</v>
      </c>
      <c r="L160" s="9" t="str">
        <f t="shared" si="80"/>
        <v>-0.1379187698231-0.0707285419661453i</v>
      </c>
      <c r="M160" s="9">
        <f t="shared" si="102"/>
        <v>0.15499714100000042</v>
      </c>
      <c r="N160" s="11" t="str">
        <f t="shared" si="81"/>
        <v>0.135184020116595+0.697483029258355i</v>
      </c>
      <c r="O160" s="11">
        <f t="shared" si="103"/>
        <v>0.71046273329309495</v>
      </c>
      <c r="P160" s="1">
        <f t="shared" si="82"/>
        <v>0.21967331259829437</v>
      </c>
      <c r="Q160" s="1">
        <f t="shared" si="83"/>
        <v>0.30999428200000084</v>
      </c>
      <c r="R160" s="1">
        <f t="shared" si="84"/>
        <v>0.70863665994424296</v>
      </c>
      <c r="S160" s="1" t="str">
        <f t="shared" si="85"/>
        <v>5.27417343971937-5.62625528963265i</v>
      </c>
      <c r="T160" s="1">
        <f t="shared" si="104"/>
        <v>7.7117866967623403</v>
      </c>
      <c r="U160" s="12">
        <f t="shared" si="105"/>
        <v>8.8715500874485098</v>
      </c>
      <c r="V160" s="1">
        <f t="shared" si="86"/>
        <v>0.77830838260170421</v>
      </c>
      <c r="W160" s="1" t="e">
        <f t="shared" si="87"/>
        <v>#NUM!</v>
      </c>
      <c r="X160" s="1" t="e">
        <f t="shared" si="88"/>
        <v>#NUM!</v>
      </c>
      <c r="Y160" s="12" t="e">
        <f t="shared" si="106"/>
        <v>#NUM!</v>
      </c>
      <c r="Z160" s="10">
        <f t="shared" si="89"/>
        <v>41.353048981994107</v>
      </c>
      <c r="AA160" s="1" t="str">
        <f t="shared" si="90"/>
        <v>0.502744924694859+0.37817328234044i</v>
      </c>
      <c r="AB160" s="1" t="str">
        <f t="shared" si="91"/>
        <v>-0.030683692679206+0.149242441380293i</v>
      </c>
      <c r="AC160" s="1" t="str">
        <f t="shared" si="107"/>
        <v>-0.030683692679206-0.149242441380293i</v>
      </c>
      <c r="AD160" s="1">
        <f t="shared" si="92"/>
        <v>-3.7481429982947345E-3</v>
      </c>
      <c r="AE160" s="1" t="str">
        <f t="shared" si="93"/>
        <v>8.18637194289704+39.8177021122707i</v>
      </c>
      <c r="AF160" s="10">
        <f t="shared" si="108"/>
        <v>8.1863719428970398</v>
      </c>
      <c r="AG160" s="10">
        <f t="shared" si="94"/>
        <v>39.817702112270702</v>
      </c>
      <c r="AH160" s="10">
        <f t="shared" si="95"/>
        <v>0.55491375075701699</v>
      </c>
      <c r="AI160" s="1" t="str">
        <f t="shared" si="96"/>
        <v>0.335381913179547-0.374709216656388i</v>
      </c>
      <c r="AJ160" s="1" t="str">
        <f t="shared" si="97"/>
        <v>0.321830037175894+0.968129205121554i</v>
      </c>
      <c r="AK160" s="1" t="str">
        <f t="shared" si="109"/>
        <v>0.321830037175894-0.968129205121554i</v>
      </c>
      <c r="AL160" s="1">
        <f t="shared" si="98"/>
        <v>0.27931753500170486</v>
      </c>
      <c r="AM160" s="1" t="str">
        <f t="shared" si="99"/>
        <v>1.15220133663978-3.46605237338803i</v>
      </c>
      <c r="AN160" s="10">
        <f t="shared" si="110"/>
        <v>1.1522013366397801</v>
      </c>
      <c r="AO160" s="10">
        <f t="shared" si="100"/>
        <v>-3.4660523733880302</v>
      </c>
    </row>
    <row r="161" spans="1:41" ht="18.75" customHeight="1">
      <c r="A161" s="1">
        <f>BFU725F_2V_5mA_S_N!B175*1000000</f>
        <v>18400000000</v>
      </c>
      <c r="B161" s="14">
        <f t="shared" si="101"/>
        <v>18.399999999999999</v>
      </c>
      <c r="C161" s="2" t="str">
        <f>COMPLEX(BFU725F_2V_5mA_S_N!C175*COS(BFU725F_2V_5mA_S_N!D175*PI()/180),BFU725F_2V_5mA_S_N!C175*SIN(BFU725F_2V_5mA_S_N!D175*PI()/180))</f>
        <v>0.671945989931827+0.585762923898856i</v>
      </c>
      <c r="D161" s="2" t="str">
        <f>COMPLEX(BFU725F_2V_5mA_S_N!E175*COS(BFU725F_2V_5mA_S_N!F175*PI()/180),BFU725F_2V_5mA_S_N!E175*SIN(BFU725F_2V_5mA_S_N!F175*PI()/180))</f>
        <v>-0.218007937407654-1.02476720733407i</v>
      </c>
      <c r="E161" s="2" t="str">
        <f>COMPLEX(BFU725F_2V_5mA_S_N!G175*COS(BFU725F_2V_5mA_S_N!H175*PI()/180),BFU725F_2V_5mA_S_N!G175*SIN(BFU725F_2V_5mA_S_N!H175*PI()/180))</f>
        <v>0.0835176870308904-0.110711057952719i</v>
      </c>
      <c r="F161" s="2" t="str">
        <f>COMPLEX(BFU725F_2V_5mA_S_N!I175*COS(BFU725F_2V_5mA_S_N!J175*PI()/180),BFU725F_2V_5mA_S_N!I175*SIN(BFU725F_2V_5mA_S_N!J175*PI()/180))</f>
        <v>0.486173609585881+0.515013707528484i</v>
      </c>
      <c r="G161" s="9" t="str">
        <f t="shared" si="75"/>
        <v>0.671945989931827-0.585762923898856i</v>
      </c>
      <c r="H161" s="9" t="str">
        <f t="shared" si="76"/>
        <v>0.486173609585881-0.515013707528484i</v>
      </c>
      <c r="I161" s="9">
        <f t="shared" si="77"/>
        <v>0.89141999999999999</v>
      </c>
      <c r="J161" s="9">
        <f t="shared" si="78"/>
        <v>0.70823999999999954</v>
      </c>
      <c r="K161" s="9" t="str">
        <f t="shared" si="79"/>
        <v>0.0250064722020394+0.630843870607174i</v>
      </c>
      <c r="L161" s="9" t="str">
        <f t="shared" si="80"/>
        <v>-0.131660580365871-0.0614502975091549i</v>
      </c>
      <c r="M161" s="9">
        <f t="shared" si="102"/>
        <v>0.14529503600000113</v>
      </c>
      <c r="N161" s="11" t="str">
        <f t="shared" si="81"/>
        <v>0.15666705256791+0.692294168116329i</v>
      </c>
      <c r="O161" s="11">
        <f t="shared" si="103"/>
        <v>0.70979981725004426</v>
      </c>
      <c r="P161" s="1">
        <f t="shared" si="82"/>
        <v>0.20758226656819689</v>
      </c>
      <c r="Q161" s="1">
        <f t="shared" si="83"/>
        <v>0.29059007200000225</v>
      </c>
      <c r="R161" s="1">
        <f t="shared" si="84"/>
        <v>0.71434741434729843</v>
      </c>
      <c r="S161" s="1" t="str">
        <f t="shared" si="85"/>
        <v>4.95241460943766-5.70514059287215i</v>
      </c>
      <c r="T161" s="1">
        <f t="shared" si="104"/>
        <v>7.5548024228439719</v>
      </c>
      <c r="U161" s="12">
        <f t="shared" si="105"/>
        <v>8.7822311092644938</v>
      </c>
      <c r="V161" s="1">
        <f t="shared" si="86"/>
        <v>0.7892099382318043</v>
      </c>
      <c r="W161" s="1" t="e">
        <f t="shared" si="87"/>
        <v>#NUM!</v>
      </c>
      <c r="X161" s="1" t="e">
        <f t="shared" si="88"/>
        <v>#NUM!</v>
      </c>
      <c r="Y161" s="12" t="e">
        <f t="shared" si="106"/>
        <v>#NUM!</v>
      </c>
      <c r="Z161" s="10">
        <f t="shared" si="89"/>
        <v>65.688392238241633</v>
      </c>
      <c r="AA161" s="1" t="str">
        <f t="shared" si="90"/>
        <v>0.510792053841393+0.373414539328163i</v>
      </c>
      <c r="AB161" s="1" t="str">
        <f t="shared" si="91"/>
        <v>-0.024618444255512+0.141599168200321i</v>
      </c>
      <c r="AC161" s="1" t="str">
        <f t="shared" si="107"/>
        <v>-0.024618444255512-0.141599168200321i</v>
      </c>
      <c r="AD161" s="1">
        <f t="shared" si="92"/>
        <v>-2.2118829681968544E-3</v>
      </c>
      <c r="AE161" s="1" t="str">
        <f t="shared" si="93"/>
        <v>11.1300844617386+64.0174775231231i</v>
      </c>
      <c r="AF161" s="10">
        <f t="shared" si="108"/>
        <v>11.130084461738599</v>
      </c>
      <c r="AG161" s="10">
        <f t="shared" si="94"/>
        <v>64.017477523123105</v>
      </c>
      <c r="AH161" s="10">
        <f t="shared" si="95"/>
        <v>0.4996152799416137</v>
      </c>
      <c r="AI161" s="1" t="str">
        <f t="shared" si="96"/>
        <v>0.345085939235853-0.365556635484986i</v>
      </c>
      <c r="AJ161" s="1" t="str">
        <f t="shared" si="97"/>
        <v>0.326860050695974+0.951319559383842i</v>
      </c>
      <c r="AK161" s="1" t="str">
        <f t="shared" si="109"/>
        <v>0.326860050695974-0.951319559383842i</v>
      </c>
      <c r="AL161" s="1">
        <f t="shared" si="98"/>
        <v>0.29081383583180376</v>
      </c>
      <c r="AM161" s="1" t="str">
        <f t="shared" si="99"/>
        <v>1.12394944952006-3.27123211542814i</v>
      </c>
      <c r="AN161" s="10">
        <f t="shared" si="110"/>
        <v>1.1239494495200599</v>
      </c>
      <c r="AO161" s="10">
        <f t="shared" si="100"/>
        <v>-3.2712321154281399</v>
      </c>
    </row>
    <row r="162" spans="1:41" ht="18.75" customHeight="1">
      <c r="A162" s="1">
        <f>BFU725F_2V_5mA_S_N!B176*1000000</f>
        <v>18600000000</v>
      </c>
      <c r="B162" s="14">
        <f t="shared" si="101"/>
        <v>18.600000000000001</v>
      </c>
      <c r="C162" s="2" t="str">
        <f>COMPLEX(BFU725F_2V_5mA_S_N!C176*COS(BFU725F_2V_5mA_S_N!D176*PI()/180),BFU725F_2V_5mA_S_N!C176*SIN(BFU725F_2V_5mA_S_N!D176*PI()/180))</f>
        <v>0.676226736963819+0.567823969479332i</v>
      </c>
      <c r="D162" s="2" t="str">
        <f>COMPLEX(BFU725F_2V_5mA_S_N!E176*COS(BFU725F_2V_5mA_S_N!F176*PI()/180),BFU725F_2V_5mA_S_N!E176*SIN(BFU725F_2V_5mA_S_N!F176*PI()/180))</f>
        <v>-0.235952053116218-0.997369860498221i</v>
      </c>
      <c r="E162" s="2" t="str">
        <f>COMPLEX(BFU725F_2V_5mA_S_N!G176*COS(BFU725F_2V_5mA_S_N!H176*PI()/180),BFU725F_2V_5mA_S_N!G176*SIN(BFU725F_2V_5mA_S_N!H176*PI()/180))</f>
        <v>0.0826842877733039-0.115407059816207i</v>
      </c>
      <c r="F162" s="2" t="str">
        <f>COMPLEX(BFU725F_2V_5mA_S_N!I176*COS(BFU725F_2V_5mA_S_N!J176*PI()/180),BFU725F_2V_5mA_S_N!I176*SIN(BFU725F_2V_5mA_S_N!J176*PI()/180))</f>
        <v>0.502504065134018+0.510816568861843i</v>
      </c>
      <c r="G162" s="9" t="str">
        <f t="shared" si="75"/>
        <v>0.676226736963819-0.567823969479332i</v>
      </c>
      <c r="H162" s="9" t="str">
        <f t="shared" si="76"/>
        <v>0.502504065134018-0.510816568861843i</v>
      </c>
      <c r="I162" s="9">
        <f t="shared" si="77"/>
        <v>0.88300999999999974</v>
      </c>
      <c r="J162" s="9">
        <f t="shared" si="78"/>
        <v>0.71654999999999958</v>
      </c>
      <c r="K162" s="9" t="str">
        <f t="shared" si="79"/>
        <v>0.0497527924696871+0.630761674492397i</v>
      </c>
      <c r="L162" s="9" t="str">
        <f t="shared" si="80"/>
        <v>-0.134613050609963-0.0552362838541146i</v>
      </c>
      <c r="M162" s="9">
        <f t="shared" si="102"/>
        <v>0.14550505299999991</v>
      </c>
      <c r="N162" s="11" t="str">
        <f t="shared" si="81"/>
        <v>0.18436584307965+0.685997958346512i</v>
      </c>
      <c r="O162" s="11">
        <f t="shared" si="103"/>
        <v>0.71034073721704349</v>
      </c>
      <c r="P162" s="1">
        <f t="shared" si="82"/>
        <v>0.21143340035005387</v>
      </c>
      <c r="Q162" s="1">
        <f t="shared" si="83"/>
        <v>0.29101010599999982</v>
      </c>
      <c r="R162" s="1">
        <f t="shared" si="84"/>
        <v>0.72655002692605453</v>
      </c>
      <c r="S162" s="1" t="str">
        <f t="shared" si="85"/>
        <v>4.74282881976964-5.44255678214031i</v>
      </c>
      <c r="T162" s="1">
        <f t="shared" si="104"/>
        <v>7.2191308022821534</v>
      </c>
      <c r="U162" s="12">
        <f t="shared" si="105"/>
        <v>8.5848491079723317</v>
      </c>
      <c r="V162" s="1">
        <f t="shared" si="86"/>
        <v>0.76167879464994748</v>
      </c>
      <c r="W162" s="1" t="e">
        <f t="shared" si="87"/>
        <v>#NUM!</v>
      </c>
      <c r="X162" s="1" t="e">
        <f t="shared" si="88"/>
        <v>#NUM!</v>
      </c>
      <c r="Y162" s="12" t="e">
        <f t="shared" si="106"/>
        <v>#NUM!</v>
      </c>
      <c r="Z162" s="10">
        <f t="shared" si="89"/>
        <v>16.42280426178273</v>
      </c>
      <c r="AA162" s="1" t="str">
        <f t="shared" si="90"/>
        <v>0.514199196236369+0.359202816082613i</v>
      </c>
      <c r="AB162" s="1" t="str">
        <f t="shared" si="91"/>
        <v>-0.011695131102351+0.15161375277923i</v>
      </c>
      <c r="AC162" s="1" t="str">
        <f t="shared" si="107"/>
        <v>-0.011695131102351-0.15161375277923i</v>
      </c>
      <c r="AD162" s="1">
        <f t="shared" si="92"/>
        <v>8.8599395499465716E-3</v>
      </c>
      <c r="AE162" s="1" t="str">
        <f t="shared" si="93"/>
        <v>-1.32000122985281-17.1122784669726i</v>
      </c>
      <c r="AF162" s="10">
        <f t="shared" si="108"/>
        <v>-1.3200012298528101</v>
      </c>
      <c r="AG162" s="10">
        <f t="shared" si="94"/>
        <v>-17.112278466972601</v>
      </c>
      <c r="AH162" s="10">
        <f t="shared" si="95"/>
        <v>0.52887331546003669</v>
      </c>
      <c r="AI162" s="1" t="str">
        <f t="shared" si="96"/>
        <v>0.35694910808186-0.362853818108002i</v>
      </c>
      <c r="AJ162" s="1" t="str">
        <f t="shared" si="97"/>
        <v>0.319277628881959+0.930677787587334i</v>
      </c>
      <c r="AK162" s="1" t="str">
        <f t="shared" si="109"/>
        <v>0.319277628881959-0.930677787587334i</v>
      </c>
      <c r="AL162" s="1">
        <f t="shared" si="98"/>
        <v>0.27512269714994675</v>
      </c>
      <c r="AM162" s="1" t="str">
        <f t="shared" si="99"/>
        <v>1.16049178126495-3.38277356695183i</v>
      </c>
      <c r="AN162" s="10">
        <f t="shared" si="110"/>
        <v>1.16049178126495</v>
      </c>
      <c r="AO162" s="10">
        <f t="shared" si="100"/>
        <v>-3.3827735669518302</v>
      </c>
    </row>
    <row r="163" spans="1:41" ht="18.75" customHeight="1">
      <c r="A163" s="1">
        <f>BFU725F_2V_5mA_S_N!B177*1000000</f>
        <v>18800000000</v>
      </c>
      <c r="B163" s="14">
        <f t="shared" si="101"/>
        <v>18.8</v>
      </c>
      <c r="C163" s="2" t="str">
        <f>COMPLEX(BFU725F_2V_5mA_S_N!C177*COS(BFU725F_2V_5mA_S_N!D177*PI()/180),BFU725F_2V_5mA_S_N!C177*SIN(BFU725F_2V_5mA_S_N!D177*PI()/180))</f>
        <v>0.704039896838617+0.558415397136818i</v>
      </c>
      <c r="D163" s="2" t="str">
        <f>COMPLEX(BFU725F_2V_5mA_S_N!E177*COS(BFU725F_2V_5mA_S_N!F177*PI()/180),BFU725F_2V_5mA_S_N!E177*SIN(BFU725F_2V_5mA_S_N!F177*PI()/180))</f>
        <v>-0.266041844843237-0.952213147983374i</v>
      </c>
      <c r="E163" s="2" t="str">
        <f>COMPLEX(BFU725F_2V_5mA_S_N!G177*COS(BFU725F_2V_5mA_S_N!H177*PI()/180),BFU725F_2V_5mA_S_N!G177*SIN(BFU725F_2V_5mA_S_N!H177*PI()/180))</f>
        <v>0.0780148912183875-0.116934176561787i</v>
      </c>
      <c r="F163" s="2" t="str">
        <f>COMPLEX(BFU725F_2V_5mA_S_N!I177*COS(BFU725F_2V_5mA_S_N!J177*PI()/180),BFU725F_2V_5mA_S_N!I177*SIN(BFU725F_2V_5mA_S_N!J177*PI()/180))</f>
        <v>0.520999183806851+0.497008503018404i</v>
      </c>
      <c r="G163" s="9" t="str">
        <f t="shared" si="75"/>
        <v>0.704039896838617-0.558415397136818i</v>
      </c>
      <c r="H163" s="9" t="str">
        <f t="shared" si="76"/>
        <v>0.520999183806851-0.497008503018404i</v>
      </c>
      <c r="I163" s="9">
        <f t="shared" si="77"/>
        <v>0.89861000000000035</v>
      </c>
      <c r="J163" s="9">
        <f t="shared" si="78"/>
        <v>0.72003999999999979</v>
      </c>
      <c r="K163" s="9" t="str">
        <f t="shared" si="79"/>
        <v>0.0892670110269815+0.640847781326453i</v>
      </c>
      <c r="L163" s="9" t="str">
        <f t="shared" si="80"/>
        <v>-0.132101485955727-0.0431774210989186i</v>
      </c>
      <c r="M163" s="9">
        <f t="shared" si="102"/>
        <v>0.1389787475999999</v>
      </c>
      <c r="N163" s="11" t="str">
        <f t="shared" si="81"/>
        <v>0.221368496982708+0.684025202425372i</v>
      </c>
      <c r="O163" s="11">
        <f t="shared" si="103"/>
        <v>0.71895374608486062</v>
      </c>
      <c r="P163" s="1">
        <f t="shared" si="82"/>
        <v>0.19093695530945398</v>
      </c>
      <c r="Q163" s="1">
        <f t="shared" si="83"/>
        <v>0.27795749519999979</v>
      </c>
      <c r="R163" s="1">
        <f t="shared" si="84"/>
        <v>0.68692860817467216</v>
      </c>
      <c r="S163" s="1" t="str">
        <f t="shared" si="85"/>
        <v>4.58458396194403-5.33383551545602i</v>
      </c>
      <c r="T163" s="1">
        <f t="shared" si="104"/>
        <v>7.0333641602048731</v>
      </c>
      <c r="U163" s="12">
        <f t="shared" si="105"/>
        <v>8.4716310407246596</v>
      </c>
      <c r="V163" s="1">
        <f t="shared" si="86"/>
        <v>0.77214784149054672</v>
      </c>
      <c r="W163" s="1" t="e">
        <f t="shared" si="87"/>
        <v>#NUM!</v>
      </c>
      <c r="X163" s="1" t="e">
        <f t="shared" si="88"/>
        <v>#NUM!</v>
      </c>
      <c r="Y163" s="12" t="e">
        <f t="shared" si="106"/>
        <v>#NUM!</v>
      </c>
      <c r="Z163" s="10">
        <f t="shared" si="89"/>
        <v>88.911539987983502</v>
      </c>
      <c r="AA163" s="1" t="str">
        <f t="shared" si="90"/>
        <v>0.537822458842982+0.357965455794394i</v>
      </c>
      <c r="AB163" s="1" t="str">
        <f t="shared" si="91"/>
        <v>-0.016823275036131+0.13904304722401i</v>
      </c>
      <c r="AC163" s="1" t="str">
        <f t="shared" si="107"/>
        <v>-0.016823275036131-0.13904304722401i</v>
      </c>
      <c r="AD163" s="1">
        <f t="shared" si="92"/>
        <v>1.5631125905454235E-3</v>
      </c>
      <c r="AE163" s="1" t="str">
        <f t="shared" si="93"/>
        <v>-10.7626764302761-88.9526756197985i</v>
      </c>
      <c r="AF163" s="10">
        <f t="shared" si="108"/>
        <v>-10.7626764302761</v>
      </c>
      <c r="AG163" s="10">
        <f t="shared" si="94"/>
        <v>-88.952675619798498</v>
      </c>
      <c r="AH163" s="10">
        <f t="shared" si="95"/>
        <v>0.47823862527136879</v>
      </c>
      <c r="AI163" s="1" t="str">
        <f t="shared" si="96"/>
        <v>0.37457431490509-0.35732612508111i</v>
      </c>
      <c r="AJ163" s="1" t="str">
        <f t="shared" si="97"/>
        <v>0.329465581933527+0.915741522217928i</v>
      </c>
      <c r="AK163" s="1" t="str">
        <f t="shared" si="109"/>
        <v>0.329465581933527-0.915741522217928i</v>
      </c>
      <c r="AL163" s="1">
        <f t="shared" si="98"/>
        <v>0.29060544309054637</v>
      </c>
      <c r="AM163" s="1" t="str">
        <f t="shared" si="99"/>
        <v>1.13372130414939-3.15115062016441i</v>
      </c>
      <c r="AN163" s="10">
        <f t="shared" si="110"/>
        <v>1.1337213041493901</v>
      </c>
      <c r="AO163" s="10">
        <f t="shared" si="100"/>
        <v>-3.1511506201644099</v>
      </c>
    </row>
    <row r="164" spans="1:41" ht="18.75" customHeight="1">
      <c r="A164" s="1">
        <f>BFU725F_2V_5mA_S_N!B178*1000000</f>
        <v>19000000000</v>
      </c>
      <c r="B164" s="14">
        <f t="shared" si="101"/>
        <v>19</v>
      </c>
      <c r="C164" s="2" t="str">
        <f>COMPLEX(BFU725F_2V_5mA_S_N!C178*COS(BFU725F_2V_5mA_S_N!D178*PI()/180),BFU725F_2V_5mA_S_N!C178*SIN(BFU725F_2V_5mA_S_N!D178*PI()/180))</f>
        <v>0.729949857000227+0.538755625367707i</v>
      </c>
      <c r="D164" s="2" t="str">
        <f>COMPLEX(BFU725F_2V_5mA_S_N!E178*COS(BFU725F_2V_5mA_S_N!F178*PI()/180),BFU725F_2V_5mA_S_N!E178*SIN(BFU725F_2V_5mA_S_N!F178*PI()/180))</f>
        <v>-0.279845241924571-0.922236400372582i</v>
      </c>
      <c r="E164" s="2" t="str">
        <f>COMPLEX(BFU725F_2V_5mA_S_N!G178*COS(BFU725F_2V_5mA_S_N!H178*PI()/180),BFU725F_2V_5mA_S_N!G178*SIN(BFU725F_2V_5mA_S_N!H178*PI()/180))</f>
        <v>0.0759580883789365-0.117638300352469i</v>
      </c>
      <c r="F164" s="2" t="str">
        <f>COMPLEX(BFU725F_2V_5mA_S_N!I178*COS(BFU725F_2V_5mA_S_N!J178*PI()/180),BFU725F_2V_5mA_S_N!I178*SIN(BFU725F_2V_5mA_S_N!J178*PI()/180))</f>
        <v>0.52651299589585+0.493564674133773i</v>
      </c>
      <c r="G164" s="9" t="str">
        <f t="shared" si="75"/>
        <v>0.729949857000227-0.538755625367707i</v>
      </c>
      <c r="H164" s="9" t="str">
        <f t="shared" si="76"/>
        <v>0.52651299589585-0.493564674133773i</v>
      </c>
      <c r="I164" s="9">
        <f t="shared" si="77"/>
        <v>0.90724000000000049</v>
      </c>
      <c r="J164" s="9">
        <f t="shared" si="78"/>
        <v>0.72168000000000065</v>
      </c>
      <c r="K164" s="9" t="str">
        <f t="shared" si="79"/>
        <v>0.118417341390587+0.643939301672405i</v>
      </c>
      <c r="L164" s="9" t="str">
        <f t="shared" si="80"/>
        <v>-0.129746832281541-0.0371307953840408i</v>
      </c>
      <c r="M164" s="9">
        <f t="shared" si="102"/>
        <v>0.13495531279999995</v>
      </c>
      <c r="N164" s="11" t="str">
        <f t="shared" si="81"/>
        <v>0.248164173672128+0.681070097056446i</v>
      </c>
      <c r="O164" s="11">
        <f t="shared" si="103"/>
        <v>0.72487373672857458</v>
      </c>
      <c r="P164" s="1">
        <f t="shared" si="82"/>
        <v>0.18153549419884518</v>
      </c>
      <c r="Q164" s="1">
        <f t="shared" si="83"/>
        <v>0.2699106255999999</v>
      </c>
      <c r="R164" s="1">
        <f t="shared" si="84"/>
        <v>0.67257631593902412</v>
      </c>
      <c r="S164" s="1" t="str">
        <f t="shared" si="85"/>
        <v>4.44879791520777-5.25141408280288i</v>
      </c>
      <c r="T164" s="1">
        <f t="shared" si="104"/>
        <v>6.8825251731771679</v>
      </c>
      <c r="U164" s="12">
        <f t="shared" si="105"/>
        <v>8.3774780852187973</v>
      </c>
      <c r="V164" s="1">
        <f t="shared" si="86"/>
        <v>0.77682046100115321</v>
      </c>
      <c r="W164" s="1" t="e">
        <f t="shared" si="87"/>
        <v>#NUM!</v>
      </c>
      <c r="X164" s="1" t="e">
        <f t="shared" si="88"/>
        <v>#NUM!</v>
      </c>
      <c r="Y164" s="12" t="e">
        <f t="shared" si="106"/>
        <v>#NUM!</v>
      </c>
      <c r="Z164" s="10">
        <f t="shared" si="89"/>
        <v>29.211664351192336</v>
      </c>
      <c r="AA164" s="1" t="str">
        <f t="shared" si="90"/>
        <v>0.54807774914344+0.363447175372896i</v>
      </c>
      <c r="AB164" s="1" t="str">
        <f t="shared" si="91"/>
        <v>-0.02156475324759+0.130117498760877i</v>
      </c>
      <c r="AC164" s="1" t="str">
        <f t="shared" si="107"/>
        <v>-0.02156475324759-0.130117498760877i</v>
      </c>
      <c r="AD164" s="1">
        <f t="shared" si="92"/>
        <v>-4.6199117988459104E-3</v>
      </c>
      <c r="AE164" s="1" t="str">
        <f t="shared" si="93"/>
        <v>4.66778462155426+28.1644984636679i</v>
      </c>
      <c r="AF164" s="10">
        <f t="shared" si="108"/>
        <v>4.6677846215542598</v>
      </c>
      <c r="AG164" s="10">
        <f t="shared" si="94"/>
        <v>28.164498463667901</v>
      </c>
      <c r="AH164" s="10">
        <f t="shared" si="95"/>
        <v>0.4534141472610651</v>
      </c>
      <c r="AI164" s="1" t="str">
        <f t="shared" si="96"/>
        <v>0.381655442771181-0.357772069656569i</v>
      </c>
      <c r="AJ164" s="1" t="str">
        <f t="shared" si="97"/>
        <v>0.348294414229046+0.896527695024276i</v>
      </c>
      <c r="AK164" s="1" t="str">
        <f t="shared" si="109"/>
        <v>0.348294414229046-0.896527695024276i</v>
      </c>
      <c r="AL164" s="1">
        <f t="shared" si="98"/>
        <v>0.29764248340115396</v>
      </c>
      <c r="AM164" s="1" t="str">
        <f t="shared" si="99"/>
        <v>1.17017708711839-3.01209587011798i</v>
      </c>
      <c r="AN164" s="10">
        <f t="shared" si="110"/>
        <v>1.1701770871183901</v>
      </c>
      <c r="AO164" s="10">
        <f t="shared" si="100"/>
        <v>-3.0120958701179799</v>
      </c>
    </row>
    <row r="165" spans="1:41" ht="18.75" customHeight="1">
      <c r="A165" s="1">
        <f>BFU725F_2V_5mA_S_N!B179*1000000</f>
        <v>19200000000</v>
      </c>
      <c r="B165" s="14">
        <f t="shared" si="101"/>
        <v>19.2</v>
      </c>
      <c r="C165" s="2" t="str">
        <f>COMPLEX(BFU725F_2V_5mA_S_N!C179*COS(BFU725F_2V_5mA_S_N!D179*PI()/180),BFU725F_2V_5mA_S_N!C179*SIN(BFU725F_2V_5mA_S_N!D179*PI()/180))</f>
        <v>0.748923950100629+0.518192855378835i</v>
      </c>
      <c r="D165" s="2" t="str">
        <f>COMPLEX(BFU725F_2V_5mA_S_N!E179*COS(BFU725F_2V_5mA_S_N!F179*PI()/180),BFU725F_2V_5mA_S_N!E179*SIN(BFU725F_2V_5mA_S_N!F179*PI()/180))</f>
        <v>-0.292283460562039-0.882749790757199i</v>
      </c>
      <c r="E165" s="2" t="str">
        <f>COMPLEX(BFU725F_2V_5mA_S_N!G179*COS(BFU725F_2V_5mA_S_N!H179*PI()/180),BFU725F_2V_5mA_S_N!G179*SIN(BFU725F_2V_5mA_S_N!H179*PI()/180))</f>
        <v>0.0772569855168335-0.118106033244927i</v>
      </c>
      <c r="F165" s="2" t="str">
        <f>COMPLEX(BFU725F_2V_5mA_S_N!I179*COS(BFU725F_2V_5mA_S_N!J179*PI()/180),BFU725F_2V_5mA_S_N!I179*SIN(BFU725F_2V_5mA_S_N!J179*PI()/180))</f>
        <v>0.549825238165338+0.487300321748744i</v>
      </c>
      <c r="G165" s="9" t="str">
        <f t="shared" si="75"/>
        <v>0.748923950100629-0.518192855378835i</v>
      </c>
      <c r="H165" s="9" t="str">
        <f t="shared" si="76"/>
        <v>0.549825238165338-0.487300321748744i</v>
      </c>
      <c r="I165" s="9">
        <f t="shared" si="77"/>
        <v>0.91071999999999975</v>
      </c>
      <c r="J165" s="9">
        <f t="shared" si="78"/>
        <v>0.73469000000000007</v>
      </c>
      <c r="K165" s="9" t="str">
        <f t="shared" si="79"/>
        <v>0.159261744077797+0.649866391973621i</v>
      </c>
      <c r="L165" s="9" t="str">
        <f t="shared" si="80"/>
        <v>-0.126839015213574-0.0336781476894342i</v>
      </c>
      <c r="M165" s="9">
        <f t="shared" si="102"/>
        <v>0.13123396440000049</v>
      </c>
      <c r="N165" s="11" t="str">
        <f t="shared" si="81"/>
        <v>0.286100759291371+0.683544539663055i</v>
      </c>
      <c r="O165" s="11">
        <f t="shared" si="103"/>
        <v>0.74100390158910545</v>
      </c>
      <c r="P165" s="1">
        <f t="shared" si="82"/>
        <v>0.17990646767027685</v>
      </c>
      <c r="Q165" s="1">
        <f t="shared" si="83"/>
        <v>0.26246792880000097</v>
      </c>
      <c r="R165" s="1">
        <f t="shared" si="84"/>
        <v>0.68544171660441044</v>
      </c>
      <c r="S165" s="1" t="str">
        <f t="shared" si="85"/>
        <v>4.10073611821018-5.15717914420025i</v>
      </c>
      <c r="T165" s="1">
        <f t="shared" si="104"/>
        <v>6.5888188195280888</v>
      </c>
      <c r="U165" s="12">
        <f t="shared" si="105"/>
        <v>8.1880756540745061</v>
      </c>
      <c r="V165" s="1">
        <f t="shared" si="86"/>
        <v>0.74055474012972289</v>
      </c>
      <c r="W165" s="1" t="e">
        <f t="shared" si="87"/>
        <v>#NUM!</v>
      </c>
      <c r="X165" s="1" t="e">
        <f t="shared" si="88"/>
        <v>#NUM!</v>
      </c>
      <c r="Y165" s="12" t="e">
        <f t="shared" si="106"/>
        <v>#NUM!</v>
      </c>
      <c r="Z165" s="10">
        <f t="shared" si="89"/>
        <v>14.08484776847992</v>
      </c>
      <c r="AA165" s="1" t="str">
        <f t="shared" si="90"/>
        <v>0.568475607561893+0.363667507330923i</v>
      </c>
      <c r="AB165" s="1" t="str">
        <f t="shared" si="91"/>
        <v>-0.018650369396555+0.123632814417821i</v>
      </c>
      <c r="AC165" s="1" t="str">
        <f t="shared" si="107"/>
        <v>-0.018650369396555-0.123632814417821i</v>
      </c>
      <c r="AD165" s="1">
        <f t="shared" si="92"/>
        <v>-9.3173860702765454E-3</v>
      </c>
      <c r="AE165" s="1" t="str">
        <f t="shared" si="93"/>
        <v>2.00167399481832+13.2690449322716i</v>
      </c>
      <c r="AF165" s="10">
        <f t="shared" si="108"/>
        <v>2.00167399481832</v>
      </c>
      <c r="AG165" s="10">
        <f t="shared" si="94"/>
        <v>13.2690449322716</v>
      </c>
      <c r="AH165" s="10">
        <f t="shared" si="95"/>
        <v>0.46815078489158529</v>
      </c>
      <c r="AI165" s="1" t="str">
        <f t="shared" si="96"/>
        <v>0.407422646672675-0.361091439661446i</v>
      </c>
      <c r="AJ165" s="1" t="str">
        <f t="shared" si="97"/>
        <v>0.341501303427954+0.879284295040281i</v>
      </c>
      <c r="AK165" s="1" t="str">
        <f t="shared" si="109"/>
        <v>0.341501303427954-0.879284295040281i</v>
      </c>
      <c r="AL165" s="1">
        <f t="shared" si="98"/>
        <v>0.28032413622972296</v>
      </c>
      <c r="AM165" s="1" t="str">
        <f t="shared" si="99"/>
        <v>1.21823724500161-3.13666995238582i</v>
      </c>
      <c r="AN165" s="10">
        <f t="shared" si="110"/>
        <v>1.2182372450016099</v>
      </c>
      <c r="AO165" s="10">
        <f t="shared" si="100"/>
        <v>-3.1366699523858199</v>
      </c>
    </row>
    <row r="166" spans="1:41" ht="18.75" customHeight="1">
      <c r="A166" s="1">
        <f>BFU725F_2V_5mA_S_N!B180*1000000</f>
        <v>19400000000</v>
      </c>
      <c r="B166" s="14">
        <f t="shared" si="101"/>
        <v>19.399999999999999</v>
      </c>
      <c r="C166" s="2" t="str">
        <f>COMPLEX(BFU725F_2V_5mA_S_N!C180*COS(BFU725F_2V_5mA_S_N!D180*PI()/180),BFU725F_2V_5mA_S_N!C180*SIN(BFU725F_2V_5mA_S_N!D180*PI()/180))</f>
        <v>0.759156067256553+0.500381113200292i</v>
      </c>
      <c r="D166" s="2" t="str">
        <f>COMPLEX(BFU725F_2V_5mA_S_N!E180*COS(BFU725F_2V_5mA_S_N!F180*PI()/180),BFU725F_2V_5mA_S_N!E180*SIN(BFU725F_2V_5mA_S_N!F180*PI()/180))</f>
        <v>-0.306920064924288-0.86098053186287i</v>
      </c>
      <c r="E166" s="2" t="str">
        <f>COMPLEX(BFU725F_2V_5mA_S_N!G180*COS(BFU725F_2V_5mA_S_N!H180*PI()/180),BFU725F_2V_5mA_S_N!G180*SIN(BFU725F_2V_5mA_S_N!H180*PI()/180))</f>
        <v>0.0747534699992401-0.126956873083235i</v>
      </c>
      <c r="F166" s="2" t="str">
        <f>COMPLEX(BFU725F_2V_5mA_S_N!I180*COS(BFU725F_2V_5mA_S_N!J180*PI()/180),BFU725F_2V_5mA_S_N!I180*SIN(BFU725F_2V_5mA_S_N!J180*PI()/180))</f>
        <v>0.55694013351035+0.47938242905375i</v>
      </c>
      <c r="G166" s="9" t="str">
        <f t="shared" si="75"/>
        <v>0.759156067256553-0.500381113200292i</v>
      </c>
      <c r="H166" s="9" t="str">
        <f t="shared" si="76"/>
        <v>0.55694013351035-0.47938242905375i</v>
      </c>
      <c r="I166" s="9">
        <f t="shared" si="77"/>
        <v>0.90922999999999976</v>
      </c>
      <c r="J166" s="9">
        <f t="shared" si="78"/>
        <v>0.73484000000000016</v>
      </c>
      <c r="K166" s="9" t="str">
        <f t="shared" si="79"/>
        <v>0.182930567954481+0.642608403544167i</v>
      </c>
      <c r="L166" s="9" t="str">
        <f t="shared" si="80"/>
        <v>-0.132250735976333-0.0253956706292498i</v>
      </c>
      <c r="M166" s="9">
        <f t="shared" si="102"/>
        <v>0.13466698649999961</v>
      </c>
      <c r="N166" s="11" t="str">
        <f t="shared" si="81"/>
        <v>0.315181303930814+0.668004074173417i</v>
      </c>
      <c r="O166" s="11">
        <f t="shared" si="103"/>
        <v>0.73862622310598491</v>
      </c>
      <c r="P166" s="1">
        <f t="shared" si="82"/>
        <v>0.17887967895981238</v>
      </c>
      <c r="Q166" s="1">
        <f t="shared" si="83"/>
        <v>0.26933397299999923</v>
      </c>
      <c r="R166" s="1">
        <f t="shared" si="84"/>
        <v>0.66415564649103098</v>
      </c>
      <c r="S166" s="1" t="str">
        <f t="shared" si="85"/>
        <v>3.9787866663488-4.76026354417495i</v>
      </c>
      <c r="T166" s="1">
        <f t="shared" si="104"/>
        <v>6.2040996402633679</v>
      </c>
      <c r="U166" s="12">
        <f t="shared" si="105"/>
        <v>7.9267876413658058</v>
      </c>
      <c r="V166" s="1">
        <f t="shared" si="86"/>
        <v>0.74114066984018723</v>
      </c>
      <c r="W166" s="1" t="e">
        <f t="shared" si="87"/>
        <v>#NUM!</v>
      </c>
      <c r="X166" s="1" t="e">
        <f t="shared" si="88"/>
        <v>#NUM!</v>
      </c>
      <c r="Y166" s="12" t="e">
        <f t="shared" si="106"/>
        <v>#NUM!</v>
      </c>
      <c r="Z166" s="10">
        <f t="shared" si="89"/>
        <v>24.138748815883016</v>
      </c>
      <c r="AA166" s="1" t="str">
        <f t="shared" si="90"/>
        <v>0.573528421422134+0.349408574140026i</v>
      </c>
      <c r="AB166" s="1" t="str">
        <f t="shared" si="91"/>
        <v>-0.016588287911784+0.129973854913724i</v>
      </c>
      <c r="AC166" s="1" t="str">
        <f t="shared" si="107"/>
        <v>-0.016588287911784-0.129973854913724i</v>
      </c>
      <c r="AD166" s="1">
        <f t="shared" si="92"/>
        <v>-5.5788718598119846E-3</v>
      </c>
      <c r="AE166" s="1" t="str">
        <f t="shared" si="93"/>
        <v>2.97341260538346+23.2975157307349i</v>
      </c>
      <c r="AF166" s="10">
        <f t="shared" si="108"/>
        <v>2.97341260538346</v>
      </c>
      <c r="AG166" s="10">
        <f t="shared" si="94"/>
        <v>23.297515730734901</v>
      </c>
      <c r="AH166" s="10">
        <f t="shared" si="95"/>
        <v>0.47901948982496995</v>
      </c>
      <c r="AI166" s="1" t="str">
        <f t="shared" si="96"/>
        <v>0.411370587310893-0.354084432995344i</v>
      </c>
      <c r="AJ166" s="1" t="str">
        <f t="shared" si="97"/>
        <v>0.34778547994566+0.854465546195636i</v>
      </c>
      <c r="AK166" s="1" t="str">
        <f t="shared" si="109"/>
        <v>0.34778547994566-0.854465546195636i</v>
      </c>
      <c r="AL166" s="1">
        <f t="shared" si="98"/>
        <v>0.28113049544018742</v>
      </c>
      <c r="AM166" s="1" t="str">
        <f t="shared" si="99"/>
        <v>1.23709624386748-3.03939117262158i</v>
      </c>
      <c r="AN166" s="10">
        <f t="shared" si="110"/>
        <v>1.23709624386748</v>
      </c>
      <c r="AO166" s="10">
        <f t="shared" si="100"/>
        <v>-3.0393911726215799</v>
      </c>
    </row>
    <row r="167" spans="1:41" ht="18.75" customHeight="1">
      <c r="A167" s="1">
        <f>BFU725F_2V_5mA_S_N!B181*1000000</f>
        <v>19600000000</v>
      </c>
      <c r="B167" s="14">
        <f t="shared" si="101"/>
        <v>19.600000000000001</v>
      </c>
      <c r="C167" s="2" t="str">
        <f>COMPLEX(BFU725F_2V_5mA_S_N!C181*COS(BFU725F_2V_5mA_S_N!D181*PI()/180),BFU725F_2V_5mA_S_N!C181*SIN(BFU725F_2V_5mA_S_N!D181*PI()/180))</f>
        <v>0.778524517601084+0.493685562979108i</v>
      </c>
      <c r="D167" s="2" t="str">
        <f>COMPLEX(BFU725F_2V_5mA_S_N!E181*COS(BFU725F_2V_5mA_S_N!F181*PI()/180),BFU725F_2V_5mA_S_N!E181*SIN(BFU725F_2V_5mA_S_N!F181*PI()/180))</f>
        <v>-0.329544137605395-0.837453678103999i</v>
      </c>
      <c r="E167" s="2" t="str">
        <f>COMPLEX(BFU725F_2V_5mA_S_N!G181*COS(BFU725F_2V_5mA_S_N!H181*PI()/180),BFU725F_2V_5mA_S_N!G181*SIN(BFU725F_2V_5mA_S_N!H181*PI()/180))</f>
        <v>0.0678364996503789-0.127099859225666i</v>
      </c>
      <c r="F167" s="2" t="str">
        <f>COMPLEX(BFU725F_2V_5mA_S_N!I181*COS(BFU725F_2V_5mA_S_N!J181*PI()/180),BFU725F_2V_5mA_S_N!I181*SIN(BFU725F_2V_5mA_S_N!J181*PI()/180))</f>
        <v>0.580727725379275+0.473123865996858i</v>
      </c>
      <c r="G167" s="9" t="str">
        <f t="shared" si="75"/>
        <v>0.778524517601084-0.493685562979108i</v>
      </c>
      <c r="H167" s="9" t="str">
        <f t="shared" si="76"/>
        <v>0.580727725379275-0.473123865996858i</v>
      </c>
      <c r="I167" s="9">
        <f t="shared" si="77"/>
        <v>0.92185999999999957</v>
      </c>
      <c r="J167" s="9">
        <f t="shared" si="78"/>
        <v>0.74905999999999962</v>
      </c>
      <c r="K167" s="9" t="str">
        <f t="shared" si="79"/>
        <v>0.218536350114964+0.655035423582208i</v>
      </c>
      <c r="L167" s="9" t="str">
        <f t="shared" si="80"/>
        <v>-0.128795365370487-0.0149249126436212i</v>
      </c>
      <c r="M167" s="9">
        <f t="shared" si="102"/>
        <v>0.12965723719999961</v>
      </c>
      <c r="N167" s="11" t="str">
        <f t="shared" si="81"/>
        <v>0.347331715485451+0.669960336225829i</v>
      </c>
      <c r="O167" s="11">
        <f t="shared" si="103"/>
        <v>0.75464307635987227</v>
      </c>
      <c r="P167" s="1">
        <f t="shared" si="82"/>
        <v>0.15856942949789332</v>
      </c>
      <c r="Q167" s="1">
        <f t="shared" si="83"/>
        <v>0.25931447439999922</v>
      </c>
      <c r="R167" s="1">
        <f t="shared" si="84"/>
        <v>0.61149471067818573</v>
      </c>
      <c r="S167" s="1" t="str">
        <f t="shared" si="85"/>
        <v>4.05109152989923-4.7549699145144i</v>
      </c>
      <c r="T167" s="1">
        <f t="shared" si="104"/>
        <v>6.2466856389255225</v>
      </c>
      <c r="U167" s="12">
        <f t="shared" si="105"/>
        <v>7.9564965086115</v>
      </c>
      <c r="V167" s="1">
        <f t="shared" si="86"/>
        <v>0.71924880330210772</v>
      </c>
      <c r="W167" s="1" t="e">
        <f t="shared" si="87"/>
        <v>#NUM!</v>
      </c>
      <c r="X167" s="1" t="e">
        <f t="shared" si="88"/>
        <v>#NUM!</v>
      </c>
      <c r="Y167" s="12" t="e">
        <f t="shared" si="106"/>
        <v>#NUM!</v>
      </c>
      <c r="Z167" s="10">
        <f t="shared" si="89"/>
        <v>15.4440467371809</v>
      </c>
      <c r="AA167" s="1" t="str">
        <f t="shared" si="90"/>
        <v>0.601156002009189+0.350107894072139i</v>
      </c>
      <c r="AB167" s="1" t="str">
        <f t="shared" si="91"/>
        <v>-0.020428276629914+0.123015971924719i</v>
      </c>
      <c r="AC167" s="1" t="str">
        <f t="shared" si="107"/>
        <v>-0.020428276629914-0.123015971924719i</v>
      </c>
      <c r="AD167" s="1">
        <f t="shared" si="92"/>
        <v>-8.3952890978926664E-3</v>
      </c>
      <c r="AE167" s="1" t="str">
        <f t="shared" si="93"/>
        <v>2.43330234274383+14.6529762692267i</v>
      </c>
      <c r="AF167" s="10">
        <f t="shared" si="108"/>
        <v>2.4333023427438301</v>
      </c>
      <c r="AG167" s="10">
        <f t="shared" si="94"/>
        <v>14.6529762692267</v>
      </c>
      <c r="AH167" s="10">
        <f t="shared" si="95"/>
        <v>0.4625004708850769</v>
      </c>
      <c r="AI167" s="1" t="str">
        <f t="shared" si="96"/>
        <v>0.438242157207687-0.357039649735145i</v>
      </c>
      <c r="AJ167" s="1" t="str">
        <f t="shared" si="97"/>
        <v>0.340282360393397+0.850725212714253i</v>
      </c>
      <c r="AK167" s="1" t="str">
        <f t="shared" si="109"/>
        <v>0.340282360393397-0.850725212714253i</v>
      </c>
      <c r="AL167" s="1">
        <f t="shared" si="98"/>
        <v>0.2803396869021072</v>
      </c>
      <c r="AM167" s="1" t="str">
        <f t="shared" si="99"/>
        <v>1.21382157536696-3.03462282531307i</v>
      </c>
      <c r="AN167" s="10">
        <f t="shared" si="110"/>
        <v>1.2138215753669599</v>
      </c>
      <c r="AO167" s="10">
        <f t="shared" si="100"/>
        <v>-3.03462282531307</v>
      </c>
    </row>
    <row r="168" spans="1:41" ht="18.75" customHeight="1">
      <c r="A168" s="1">
        <f>BFU725F_2V_5mA_S_N!B182*1000000</f>
        <v>19800000000</v>
      </c>
      <c r="B168" s="14">
        <f t="shared" si="101"/>
        <v>19.8</v>
      </c>
      <c r="C168" s="2" t="str">
        <f>COMPLEX(BFU725F_2V_5mA_S_N!C182*COS(BFU725F_2V_5mA_S_N!D182*PI()/180),BFU725F_2V_5mA_S_N!C182*SIN(BFU725F_2V_5mA_S_N!D182*PI()/180))</f>
        <v>0.795828535709906+0.478938524917162i</v>
      </c>
      <c r="D168" s="2" t="str">
        <f>COMPLEX(BFU725F_2V_5mA_S_N!E182*COS(BFU725F_2V_5mA_S_N!F182*PI()/180),BFU725F_2V_5mA_S_N!E182*SIN(BFU725F_2V_5mA_S_N!F182*PI()/180))</f>
        <v>-0.351390606304707-0.806602674307996i</v>
      </c>
      <c r="E168" s="2" t="str">
        <f>COMPLEX(BFU725F_2V_5mA_S_N!G182*COS(BFU725F_2V_5mA_S_N!H182*PI()/180),BFU725F_2V_5mA_S_N!G182*SIN(BFU725F_2V_5mA_S_N!H182*PI()/180))</f>
        <v>0.0647430534892552-0.124795373010731i</v>
      </c>
      <c r="F168" s="2" t="str">
        <f>COMPLEX(BFU725F_2V_5mA_S_N!I182*COS(BFU725F_2V_5mA_S_N!J182*PI()/180),BFU725F_2V_5mA_S_N!I182*SIN(BFU725F_2V_5mA_S_N!J182*PI()/180))</f>
        <v>0.595633940899932+0.462854142628125i</v>
      </c>
      <c r="G168" s="9" t="str">
        <f t="shared" si="75"/>
        <v>0.795828535709906-0.478938524917162i</v>
      </c>
      <c r="H168" s="9" t="str">
        <f t="shared" si="76"/>
        <v>0.595633940899932-0.462854142628125i</v>
      </c>
      <c r="I168" s="9">
        <f t="shared" si="77"/>
        <v>0.92883000000000004</v>
      </c>
      <c r="J168" s="9">
        <f t="shared" si="78"/>
        <v>0.75433000000000028</v>
      </c>
      <c r="K168" s="9" t="str">
        <f t="shared" si="79"/>
        <v>0.252343806683402+0.653624575620214i</v>
      </c>
      <c r="L168" s="9" t="str">
        <f t="shared" si="80"/>
        <v>-0.123410382431327-0.00836999830103605i</v>
      </c>
      <c r="M168" s="9">
        <f t="shared" si="102"/>
        <v>0.12369389380000022</v>
      </c>
      <c r="N168" s="11" t="str">
        <f t="shared" si="81"/>
        <v>0.375754189114729+0.66199457392125i</v>
      </c>
      <c r="O168" s="11">
        <f t="shared" si="103"/>
        <v>0.76120169898552192</v>
      </c>
      <c r="P168" s="1">
        <f t="shared" si="82"/>
        <v>0.14768910873844476</v>
      </c>
      <c r="Q168" s="1">
        <f t="shared" si="83"/>
        <v>0.24738778760000044</v>
      </c>
      <c r="R168" s="1">
        <f t="shared" si="84"/>
        <v>0.59699433901418864</v>
      </c>
      <c r="S168" s="1" t="str">
        <f t="shared" si="85"/>
        <v>3.94171618201227-4.86067178038749i</v>
      </c>
      <c r="T168" s="1">
        <f t="shared" si="104"/>
        <v>6.2580553382175106</v>
      </c>
      <c r="U168" s="12">
        <f t="shared" si="105"/>
        <v>7.9643939917071203</v>
      </c>
      <c r="V168" s="1">
        <f t="shared" si="86"/>
        <v>0.71428339346155434</v>
      </c>
      <c r="W168" s="1" t="e">
        <f t="shared" si="87"/>
        <v>#NUM!</v>
      </c>
      <c r="X168" s="1" t="e">
        <f t="shared" si="88"/>
        <v>#NUM!</v>
      </c>
      <c r="Y168" s="12" t="e">
        <f t="shared" si="106"/>
        <v>#NUM!</v>
      </c>
      <c r="Z168" s="10">
        <f t="shared" si="89"/>
        <v>11.877337833147386</v>
      </c>
      <c r="AA168" s="1" t="str">
        <f t="shared" si="90"/>
        <v>0.616090610847047+0.346871015345599i</v>
      </c>
      <c r="AB168" s="1" t="str">
        <f t="shared" si="91"/>
        <v>-0.0204566699471149+0.115983127282526i</v>
      </c>
      <c r="AC168" s="1" t="str">
        <f t="shared" si="107"/>
        <v>-0.0204566699471149-0.115983127282526i</v>
      </c>
      <c r="AD168" s="1">
        <f t="shared" si="92"/>
        <v>-1.0414277638444713E-2</v>
      </c>
      <c r="AE168" s="1" t="str">
        <f t="shared" si="93"/>
        <v>1.96429081855839+11.1369344383877i</v>
      </c>
      <c r="AF168" s="10">
        <f t="shared" si="108"/>
        <v>1.9642908185583901</v>
      </c>
      <c r="AG168" s="10">
        <f t="shared" si="94"/>
        <v>11.1369344383877</v>
      </c>
      <c r="AH168" s="10">
        <f t="shared" si="95"/>
        <v>0.43662245502687502</v>
      </c>
      <c r="AI168" s="1" t="str">
        <f t="shared" si="96"/>
        <v>0.45339756778647-0.352325359751016i</v>
      </c>
      <c r="AJ168" s="1" t="str">
        <f t="shared" si="97"/>
        <v>0.342430967923436+0.831263884668178i</v>
      </c>
      <c r="AK168" s="1" t="str">
        <f t="shared" si="109"/>
        <v>0.342430967923436-0.831263884668178i</v>
      </c>
      <c r="AL168" s="1">
        <f t="shared" si="98"/>
        <v>0.2832971423615549</v>
      </c>
      <c r="AM168" s="1" t="str">
        <f t="shared" si="99"/>
        <v>1.20873428185312-2.93424733387281i</v>
      </c>
      <c r="AN168" s="10">
        <f t="shared" si="110"/>
        <v>1.2087342818531199</v>
      </c>
      <c r="AO168" s="10">
        <f t="shared" si="100"/>
        <v>-2.9342473338728099</v>
      </c>
    </row>
    <row r="169" spans="1:41" ht="18.75" customHeight="1">
      <c r="A169" s="1">
        <f>BFU725F_2V_5mA_S_N!B183*1000000</f>
        <v>20000000000</v>
      </c>
      <c r="B169" s="14">
        <f t="shared" si="101"/>
        <v>20</v>
      </c>
      <c r="C169" s="2" t="str">
        <f>COMPLEX(BFU725F_2V_5mA_S_N!C183*COS(BFU725F_2V_5mA_S_N!D183*PI()/180),BFU725F_2V_5mA_S_N!C183*SIN(BFU725F_2V_5mA_S_N!D183*PI()/180))</f>
        <v>0.804905381204521+0.446533703328209i</v>
      </c>
      <c r="D169" s="2" t="str">
        <f>COMPLEX(BFU725F_2V_5mA_S_N!E183*COS(BFU725F_2V_5mA_S_N!F183*PI()/180),BFU725F_2V_5mA_S_N!E183*SIN(BFU725F_2V_5mA_S_N!F183*PI()/180))</f>
        <v>-0.358427235541962-0.765856026431696i</v>
      </c>
      <c r="E169" s="2" t="str">
        <f>COMPLEX(BFU725F_2V_5mA_S_N!G183*COS(BFU725F_2V_5mA_S_N!H183*PI()/180),BFU725F_2V_5mA_S_N!G183*SIN(BFU725F_2V_5mA_S_N!H183*PI()/180))</f>
        <v>0.0659478203481601-0.126253865649044i</v>
      </c>
      <c r="F169" s="2" t="str">
        <f>COMPLEX(BFU725F_2V_5mA_S_N!I183*COS(BFU725F_2V_5mA_S_N!J183*PI()/180),BFU725F_2V_5mA_S_N!I183*SIN(BFU725F_2V_5mA_S_N!J183*PI()/180))</f>
        <v>0.609970021878338+0.447739799448005i</v>
      </c>
      <c r="G169" s="9" t="str">
        <f t="shared" si="75"/>
        <v>0.804905381204521-0.446533703328209i</v>
      </c>
      <c r="H169" s="9" t="str">
        <f t="shared" si="76"/>
        <v>0.609970021878338-0.447739799448005i</v>
      </c>
      <c r="I169" s="9">
        <f t="shared" si="77"/>
        <v>0.92047000000000023</v>
      </c>
      <c r="J169" s="9">
        <f t="shared" si="78"/>
        <v>0.75666</v>
      </c>
      <c r="K169" s="9" t="str">
        <f t="shared" si="79"/>
        <v>0.291037242208366+0.632760346743655i</v>
      </c>
      <c r="L169" s="9" t="str">
        <f t="shared" si="80"/>
        <v>-0.120329778805027-0.00525371160260012i</v>
      </c>
      <c r="M169" s="9">
        <f t="shared" si="102"/>
        <v>0.12044441520000011</v>
      </c>
      <c r="N169" s="11" t="str">
        <f t="shared" si="81"/>
        <v>0.411367021013393+0.638014058346255i</v>
      </c>
      <c r="O169" s="11">
        <f t="shared" si="103"/>
        <v>0.75913422042804246</v>
      </c>
      <c r="P169" s="1">
        <f t="shared" si="82"/>
        <v>0.15648538812489121</v>
      </c>
      <c r="Q169" s="1">
        <f t="shared" si="83"/>
        <v>0.24088883040000023</v>
      </c>
      <c r="R169" s="1">
        <f t="shared" si="84"/>
        <v>0.64961662134788245</v>
      </c>
      <c r="S169" s="1" t="str">
        <f t="shared" si="85"/>
        <v>3.60068193925097-4.71973161486372i</v>
      </c>
      <c r="T169" s="1">
        <f t="shared" si="104"/>
        <v>5.9363942712721025</v>
      </c>
      <c r="U169" s="12">
        <f t="shared" si="105"/>
        <v>7.7352273730997423</v>
      </c>
      <c r="V169" s="1">
        <f t="shared" si="86"/>
        <v>0.69844590067510881</v>
      </c>
      <c r="W169" s="1" t="e">
        <f t="shared" si="87"/>
        <v>#NUM!</v>
      </c>
      <c r="X169" s="1" t="e">
        <f t="shared" si="88"/>
        <v>#NUM!</v>
      </c>
      <c r="Y169" s="12" t="e">
        <f t="shared" si="106"/>
        <v>#NUM!</v>
      </c>
      <c r="Z169" s="10">
        <f t="shared" si="89"/>
        <v>32.11500782997291</v>
      </c>
      <c r="AA169" s="1" t="str">
        <f t="shared" si="90"/>
        <v>0.616006309112567+0.329851709526832i</v>
      </c>
      <c r="AB169" s="1" t="str">
        <f t="shared" si="91"/>
        <v>-0.006036287234229+0.117888089921173i</v>
      </c>
      <c r="AC169" s="1" t="str">
        <f t="shared" si="107"/>
        <v>-0.006036287234229-0.117888089921173i</v>
      </c>
      <c r="AD169" s="1">
        <f t="shared" si="92"/>
        <v>-3.7504090248917654E-3</v>
      </c>
      <c r="AE169" s="1" t="str">
        <f t="shared" si="93"/>
        <v>1.60950104219718+31.4333954346687i</v>
      </c>
      <c r="AF169" s="10">
        <f t="shared" si="108"/>
        <v>1.60950104219718</v>
      </c>
      <c r="AG169" s="10">
        <f t="shared" si="94"/>
        <v>31.4333954346687</v>
      </c>
      <c r="AH169" s="10">
        <f t="shared" si="95"/>
        <v>0.44447671891534674</v>
      </c>
      <c r="AI169" s="1" t="str">
        <f t="shared" si="96"/>
        <v>0.463049117043088-0.339894603608569i</v>
      </c>
      <c r="AJ169" s="1" t="str">
        <f t="shared" si="97"/>
        <v>0.341856264161433+0.786428306936778i</v>
      </c>
      <c r="AK169" s="1" t="str">
        <f t="shared" si="109"/>
        <v>0.341856264161433-0.786428306936778i</v>
      </c>
      <c r="AL169" s="1">
        <f t="shared" si="98"/>
        <v>0.27098025627510869</v>
      </c>
      <c r="AM169" s="1" t="str">
        <f t="shared" si="99"/>
        <v>1.26155413999745-2.90216090923749i</v>
      </c>
      <c r="AN169" s="10">
        <f t="shared" si="110"/>
        <v>1.2615541399974499</v>
      </c>
      <c r="AO169" s="10">
        <f t="shared" si="100"/>
        <v>-2.90216090923749</v>
      </c>
    </row>
    <row r="170" spans="1:41" ht="18.75" customHeight="1">
      <c r="A170" s="1">
        <f>BFU725F_2V_5mA_S_N!B184*1000000</f>
        <v>20200000000</v>
      </c>
      <c r="B170" s="14">
        <f t="shared" si="101"/>
        <v>20.2</v>
      </c>
      <c r="C170" s="2" t="str">
        <f>COMPLEX(BFU725F_2V_5mA_S_N!C184*COS(BFU725F_2V_5mA_S_N!D184*PI()/180),BFU725F_2V_5mA_S_N!C184*SIN(BFU725F_2V_5mA_S_N!D184*PI()/180))</f>
        <v>0.815760253045276+0.429737746133042i</v>
      </c>
      <c r="D170" s="2" t="str">
        <f>COMPLEX(BFU725F_2V_5mA_S_N!E184*COS(BFU725F_2V_5mA_S_N!F184*PI()/180),BFU725F_2V_5mA_S_N!E184*SIN(BFU725F_2V_5mA_S_N!F184*PI()/180))</f>
        <v>-0.369867438431216-0.746728621447129i</v>
      </c>
      <c r="E170" s="2" t="str">
        <f>COMPLEX(BFU725F_2V_5mA_S_N!G184*COS(BFU725F_2V_5mA_S_N!H184*PI()/180),BFU725F_2V_5mA_S_N!G184*SIN(BFU725F_2V_5mA_S_N!H184*PI()/180))</f>
        <v>0.0676487703775917-0.127550885008297i</v>
      </c>
      <c r="F170" s="2" t="str">
        <f>COMPLEX(BFU725F_2V_5mA_S_N!I184*COS(BFU725F_2V_5mA_S_N!J184*PI()/180),BFU725F_2V_5mA_S_N!I184*SIN(BFU725F_2V_5mA_S_N!J184*PI()/180))</f>
        <v>0.616257555557162+0.439734543581366i</v>
      </c>
      <c r="G170" s="9" t="str">
        <f t="shared" si="75"/>
        <v>0.815760253045276-0.429737746133042i</v>
      </c>
      <c r="H170" s="9" t="str">
        <f t="shared" si="76"/>
        <v>0.616257555557162-0.439734543581366i</v>
      </c>
      <c r="I170" s="9">
        <f t="shared" si="77"/>
        <v>0.92202999999999968</v>
      </c>
      <c r="J170" s="9">
        <f t="shared" si="78"/>
        <v>0.75706000000000062</v>
      </c>
      <c r="K170" s="9" t="str">
        <f t="shared" si="79"/>
        <v>0.313747887806876+0.623547095507277i</v>
      </c>
      <c r="L170" s="9" t="str">
        <f t="shared" si="80"/>
        <v>-0.120266973939188-0.00333835393899903i</v>
      </c>
      <c r="M170" s="9">
        <f t="shared" si="102"/>
        <v>0.12031329779999947</v>
      </c>
      <c r="N170" s="11" t="str">
        <f t="shared" si="81"/>
        <v>0.434014861746064+0.626885449446276i</v>
      </c>
      <c r="O170" s="11">
        <f t="shared" si="103"/>
        <v>0.76246591198814562</v>
      </c>
      <c r="P170" s="1">
        <f t="shared" si="82"/>
        <v>0.15807510244391432</v>
      </c>
      <c r="Q170" s="1">
        <f t="shared" si="83"/>
        <v>0.24062659559999894</v>
      </c>
      <c r="R170" s="1">
        <f t="shared" si="84"/>
        <v>0.65693113452299956</v>
      </c>
      <c r="S170" s="1" t="str">
        <f t="shared" si="85"/>
        <v>3.36881028454284-4.68646933948785i</v>
      </c>
      <c r="T170" s="1">
        <f t="shared" si="104"/>
        <v>5.7716442720598522</v>
      </c>
      <c r="U170" s="12">
        <f t="shared" si="105"/>
        <v>7.6129955605931432</v>
      </c>
      <c r="V170" s="1">
        <f t="shared" si="86"/>
        <v>0.69564521035608406</v>
      </c>
      <c r="W170" s="1" t="e">
        <f t="shared" si="87"/>
        <v>#NUM!</v>
      </c>
      <c r="X170" s="1" t="e">
        <f t="shared" si="88"/>
        <v>#NUM!</v>
      </c>
      <c r="Y170" s="12" t="e">
        <f t="shared" si="106"/>
        <v>#NUM!</v>
      </c>
      <c r="Z170" s="10">
        <f t="shared" si="89"/>
        <v>14.64659085158349</v>
      </c>
      <c r="AA170" s="1" t="str">
        <f t="shared" si="90"/>
        <v>0.623448413572021+0.324875664395698i</v>
      </c>
      <c r="AB170" s="1" t="str">
        <f t="shared" si="91"/>
        <v>-0.00719085801485897+0.114858879185668i</v>
      </c>
      <c r="AC170" s="1" t="str">
        <f t="shared" si="107"/>
        <v>-0.00719085801485897-0.114858879185668i</v>
      </c>
      <c r="AD170" s="1">
        <f t="shared" si="92"/>
        <v>-8.214423343913646E-3</v>
      </c>
      <c r="AE170" s="1" t="str">
        <f t="shared" si="93"/>
        <v>0.875394134657904+13.9825857977932i</v>
      </c>
      <c r="AF170" s="10">
        <f t="shared" si="108"/>
        <v>0.87539413465790405</v>
      </c>
      <c r="AG170" s="10">
        <f t="shared" si="94"/>
        <v>13.982585797793201</v>
      </c>
      <c r="AH170" s="10">
        <f t="shared" si="95"/>
        <v>0.44761900272794453</v>
      </c>
      <c r="AI170" s="1" t="str">
        <f t="shared" si="96"/>
        <v>0.469875379117477-0.335282599804457i</v>
      </c>
      <c r="AJ170" s="1" t="str">
        <f t="shared" si="97"/>
        <v>0.345884873927799+0.765020345937499i</v>
      </c>
      <c r="AK170" s="1" t="str">
        <f t="shared" si="109"/>
        <v>0.345884873927799-0.765020345937499i</v>
      </c>
      <c r="AL170" s="1">
        <f t="shared" si="98"/>
        <v>0.26878505395608487</v>
      </c>
      <c r="AM170" s="1" t="str">
        <f t="shared" si="99"/>
        <v>1.28684563682738-2.84621609229243i</v>
      </c>
      <c r="AN170" s="10">
        <f t="shared" si="110"/>
        <v>1.28684563682738</v>
      </c>
      <c r="AO170" s="10">
        <f t="shared" si="100"/>
        <v>-2.8462160922924298</v>
      </c>
    </row>
    <row r="171" spans="1:41" ht="18.75" customHeight="1">
      <c r="A171" s="1">
        <f>BFU725F_2V_5mA_S_N!B185*1000000</f>
        <v>20400000000</v>
      </c>
      <c r="B171" s="14">
        <f t="shared" si="101"/>
        <v>20.399999999999999</v>
      </c>
      <c r="C171" s="2" t="str">
        <f>COMPLEX(BFU725F_2V_5mA_S_N!C185*COS(BFU725F_2V_5mA_S_N!D185*PI()/180),BFU725F_2V_5mA_S_N!C185*SIN(BFU725F_2V_5mA_S_N!D185*PI()/180))</f>
        <v>0.828255427837257+0.411509986219196i</v>
      </c>
      <c r="D171" s="2" t="str">
        <f>COMPLEX(BFU725F_2V_5mA_S_N!E185*COS(BFU725F_2V_5mA_S_N!F185*PI()/180),BFU725F_2V_5mA_S_N!E185*SIN(BFU725F_2V_5mA_S_N!F185*PI()/180))</f>
        <v>-0.376126918116826-0.721303162247289i</v>
      </c>
      <c r="E171" s="2" t="str">
        <f>COMPLEX(BFU725F_2V_5mA_S_N!G185*COS(BFU725F_2V_5mA_S_N!H185*PI()/180),BFU725F_2V_5mA_S_N!G185*SIN(BFU725F_2V_5mA_S_N!H185*PI()/180))</f>
        <v>0.0669721512795376-0.138230571701743i</v>
      </c>
      <c r="F171" s="2" t="str">
        <f>COMPLEX(BFU725F_2V_5mA_S_N!I185*COS(BFU725F_2V_5mA_S_N!J185*PI()/180),BFU725F_2V_5mA_S_N!I185*SIN(BFU725F_2V_5mA_S_N!J185*PI()/180))</f>
        <v>0.62871718019039+0.439252033499498i</v>
      </c>
      <c r="G171" s="9" t="str">
        <f t="shared" si="75"/>
        <v>0.828255427837257-0.411509986219196i</v>
      </c>
      <c r="H171" s="9" t="str">
        <f t="shared" si="76"/>
        <v>0.62871718019039-0.439252033499498i</v>
      </c>
      <c r="I171" s="9">
        <f t="shared" si="77"/>
        <v>0.92485000000000028</v>
      </c>
      <c r="J171" s="9">
        <f t="shared" si="78"/>
        <v>0.76695999999999964</v>
      </c>
      <c r="K171" s="9" t="str">
        <f t="shared" si="79"/>
        <v>0.339981818815093+0.622536279090431i</v>
      </c>
      <c r="L171" s="9" t="str">
        <f t="shared" si="80"/>
        <v>-0.124896177348144+0.00368501442326925i</v>
      </c>
      <c r="M171" s="9">
        <f t="shared" si="102"/>
        <v>0.12495052799999981</v>
      </c>
      <c r="N171" s="11" t="str">
        <f t="shared" si="81"/>
        <v>0.464877996163237+0.618851264667162i</v>
      </c>
      <c r="O171" s="11">
        <f t="shared" si="103"/>
        <v>0.77400803555059572</v>
      </c>
      <c r="P171" s="1">
        <f t="shared" si="82"/>
        <v>0.15551327499689227</v>
      </c>
      <c r="Q171" s="1">
        <f t="shared" si="83"/>
        <v>0.24990105599999962</v>
      </c>
      <c r="R171" s="1">
        <f t="shared" si="84"/>
        <v>0.62229939115140231</v>
      </c>
      <c r="S171" s="1" t="str">
        <f t="shared" si="85"/>
        <v>3.15840486430238-4.25124543186348i</v>
      </c>
      <c r="T171" s="1">
        <f t="shared" si="104"/>
        <v>5.296093749999998</v>
      </c>
      <c r="U171" s="12">
        <f t="shared" si="105"/>
        <v>7.2395566426157396</v>
      </c>
      <c r="V171" s="1">
        <f t="shared" si="86"/>
        <v>0.66803144180310903</v>
      </c>
      <c r="W171" s="1" t="e">
        <f t="shared" si="87"/>
        <v>#NUM!</v>
      </c>
      <c r="X171" s="1" t="e">
        <f t="shared" si="88"/>
        <v>#NUM!</v>
      </c>
      <c r="Y171" s="12" t="e">
        <f t="shared" si="106"/>
        <v>#NUM!</v>
      </c>
      <c r="Z171" s="10">
        <f t="shared" si="89"/>
        <v>11.504728638550425</v>
      </c>
      <c r="AA171" s="1" t="str">
        <f t="shared" si="90"/>
        <v>0.639701198999225+0.321264981189787i</v>
      </c>
      <c r="AB171" s="1" t="str">
        <f t="shared" si="91"/>
        <v>-0.0109840188088349+0.117987052309711i</v>
      </c>
      <c r="AC171" s="1" t="str">
        <f t="shared" si="107"/>
        <v>-0.0109840188088349-0.117987052309711i</v>
      </c>
      <c r="AD171" s="1">
        <f t="shared" si="92"/>
        <v>-1.0860797496892838E-2</v>
      </c>
      <c r="AE171" s="1" t="str">
        <f t="shared" si="93"/>
        <v>1.01134551233253+10.863571698438i</v>
      </c>
      <c r="AF171" s="10">
        <f t="shared" si="108"/>
        <v>1.0113455123325299</v>
      </c>
      <c r="AG171" s="10">
        <f t="shared" si="94"/>
        <v>10.863571698437999</v>
      </c>
      <c r="AH171" s="10">
        <f t="shared" si="95"/>
        <v>0.48759453261387969</v>
      </c>
      <c r="AI171" s="1" t="str">
        <f t="shared" si="96"/>
        <v>0.486632149556074-0.339984603560551i</v>
      </c>
      <c r="AJ171" s="1" t="str">
        <f t="shared" si="97"/>
        <v>0.341623278281183+0.751494589779747i</v>
      </c>
      <c r="AK171" s="1" t="str">
        <f t="shared" si="109"/>
        <v>0.341623278281183-0.751494589779747i</v>
      </c>
      <c r="AL171" s="1">
        <f t="shared" si="98"/>
        <v>0.25625908340310832</v>
      </c>
      <c r="AM171" s="1" t="str">
        <f t="shared" si="99"/>
        <v>1.333116757246-2.93255786214457i</v>
      </c>
      <c r="AN171" s="10">
        <f t="shared" si="110"/>
        <v>1.3331167572460001</v>
      </c>
      <c r="AO171" s="10">
        <f t="shared" si="100"/>
        <v>-2.93255786214457</v>
      </c>
    </row>
    <row r="172" spans="1:41" ht="18.75" customHeight="1">
      <c r="A172" s="1">
        <f>BFU725F_2V_5mA_S_N!B186*1000000</f>
        <v>20600000000</v>
      </c>
      <c r="B172" s="14">
        <f t="shared" si="101"/>
        <v>20.6</v>
      </c>
      <c r="C172" s="2" t="str">
        <f>COMPLEX(BFU725F_2V_5mA_S_N!C186*COS(BFU725F_2V_5mA_S_N!D186*PI()/180),BFU725F_2V_5mA_S_N!C186*SIN(BFU725F_2V_5mA_S_N!D186*PI()/180))</f>
        <v>0.84793001088808+0.3824988114169i</v>
      </c>
      <c r="D172" s="2" t="str">
        <f>COMPLEX(BFU725F_2V_5mA_S_N!E186*COS(BFU725F_2V_5mA_S_N!F186*PI()/180),BFU725F_2V_5mA_S_N!E186*SIN(BFU725F_2V_5mA_S_N!F186*PI()/180))</f>
        <v>-0.386309396839782-0.699221277932304i</v>
      </c>
      <c r="E172" s="2" t="str">
        <f>COMPLEX(BFU725F_2V_5mA_S_N!G186*COS(BFU725F_2V_5mA_S_N!H186*PI()/180),BFU725F_2V_5mA_S_N!G186*SIN(BFU725F_2V_5mA_S_N!H186*PI()/180))</f>
        <v>0.0609495968781717-0.143937357000844i</v>
      </c>
      <c r="F172" s="2" t="str">
        <f>COMPLEX(BFU725F_2V_5mA_S_N!I186*COS(BFU725F_2V_5mA_S_N!J186*PI()/180),BFU725F_2V_5mA_S_N!I186*SIN(BFU725F_2V_5mA_S_N!J186*PI()/180))</f>
        <v>0.639400931358515+0.436824158990622i</v>
      </c>
      <c r="G172" s="9" t="str">
        <f t="shared" si="75"/>
        <v>0.84793001088808-0.3824988114169i</v>
      </c>
      <c r="H172" s="9" t="str">
        <f t="shared" si="76"/>
        <v>0.639400931358515-0.436824158990622i</v>
      </c>
      <c r="I172" s="9">
        <f t="shared" si="77"/>
        <v>0.93021000000000043</v>
      </c>
      <c r="J172" s="9">
        <f t="shared" si="78"/>
        <v>0.77437000000000034</v>
      </c>
      <c r="K172" s="9" t="str">
        <f t="shared" si="79"/>
        <v>0.375082517076574+0.614966410152585i</v>
      </c>
      <c r="L172" s="9" t="str">
        <f t="shared" si="80"/>
        <v>-0.124189464711963+0.0129870985470944i</v>
      </c>
      <c r="M172" s="9">
        <f t="shared" si="102"/>
        <v>0.12486668040000042</v>
      </c>
      <c r="N172" s="11" t="str">
        <f t="shared" si="81"/>
        <v>0.499271981788537+0.601979311605491i</v>
      </c>
      <c r="O172" s="11">
        <f t="shared" si="103"/>
        <v>0.78208158359602997</v>
      </c>
      <c r="P172" s="1">
        <f t="shared" si="82"/>
        <v>0.14671206240007273</v>
      </c>
      <c r="Q172" s="1">
        <f t="shared" si="83"/>
        <v>0.24973336080000083</v>
      </c>
      <c r="R172" s="1">
        <f t="shared" si="84"/>
        <v>0.58747482486958247</v>
      </c>
      <c r="S172" s="1" t="str">
        <f t="shared" si="85"/>
        <v>3.15553722424546-4.02006908177573i</v>
      </c>
      <c r="T172" s="1">
        <f t="shared" si="104"/>
        <v>5.1106135244066246</v>
      </c>
      <c r="U172" s="12">
        <f t="shared" si="105"/>
        <v>7.0847303991360056</v>
      </c>
      <c r="V172" s="1">
        <f t="shared" si="86"/>
        <v>0.65399014379992604</v>
      </c>
      <c r="W172" s="1" t="e">
        <f t="shared" si="87"/>
        <v>#NUM!</v>
      </c>
      <c r="X172" s="1" t="e">
        <f t="shared" si="88"/>
        <v>#NUM!</v>
      </c>
      <c r="Y172" s="12" t="e">
        <f t="shared" si="106"/>
        <v>#NUM!</v>
      </c>
      <c r="Z172" s="10">
        <f t="shared" si="89"/>
        <v>10.403210342536966</v>
      </c>
      <c r="AA172" s="1" t="str">
        <f t="shared" si="90"/>
        <v>0.653604068140731+0.319465384636167i</v>
      </c>
      <c r="AB172" s="1" t="str">
        <f t="shared" si="91"/>
        <v>-0.0142031367822161+0.117358774354455i</v>
      </c>
      <c r="AC172" s="1" t="str">
        <f t="shared" si="107"/>
        <v>-0.0142031367822161-0.117358774354455i</v>
      </c>
      <c r="AD172" s="1">
        <f t="shared" si="92"/>
        <v>-1.2002706500073512E-2</v>
      </c>
      <c r="AE172" s="1" t="str">
        <f t="shared" si="93"/>
        <v>1.18332784211037+9.77769258572941i</v>
      </c>
      <c r="AF172" s="10">
        <f t="shared" si="108"/>
        <v>1.1833278421103699</v>
      </c>
      <c r="AG172" s="10">
        <f t="shared" si="94"/>
        <v>9.7776925857294099</v>
      </c>
      <c r="AH172" s="10">
        <f t="shared" si="95"/>
        <v>0.49230071228556138</v>
      </c>
      <c r="AI172" s="1" t="str">
        <f t="shared" si="96"/>
        <v>0.500063692949644-0.34163213001639i</v>
      </c>
      <c r="AJ172" s="1" t="str">
        <f t="shared" si="97"/>
        <v>0.347866317938436+0.72413094143329i</v>
      </c>
      <c r="AK172" s="1" t="str">
        <f t="shared" si="109"/>
        <v>0.347866317938436-0.72413094143329i</v>
      </c>
      <c r="AL172" s="1">
        <f t="shared" si="98"/>
        <v>0.25363904069992671</v>
      </c>
      <c r="AM172" s="1" t="str">
        <f t="shared" si="99"/>
        <v>1.37150147303225-2.85496640988321i</v>
      </c>
      <c r="AN172" s="10">
        <f t="shared" si="110"/>
        <v>1.3715014730322499</v>
      </c>
      <c r="AO172" s="10">
        <f t="shared" si="100"/>
        <v>-2.8549664098832102</v>
      </c>
    </row>
    <row r="173" spans="1:41" ht="18.75" customHeight="1">
      <c r="A173" s="1">
        <f>BFU725F_2V_5mA_S_N!B187*1000000</f>
        <v>20800000000</v>
      </c>
      <c r="B173" s="14">
        <f t="shared" si="101"/>
        <v>20.8</v>
      </c>
      <c r="C173" s="2" t="str">
        <f>COMPLEX(BFU725F_2V_5mA_S_N!C187*COS(BFU725F_2V_5mA_S_N!D187*PI()/180),BFU725F_2V_5mA_S_N!C187*SIN(BFU725F_2V_5mA_S_N!D187*PI()/180))</f>
        <v>0.841104805991883+0.355815680145434i</v>
      </c>
      <c r="D173" s="2" t="str">
        <f>COMPLEX(BFU725F_2V_5mA_S_N!E187*COS(BFU725F_2V_5mA_S_N!F187*PI()/180),BFU725F_2V_5mA_S_N!E187*SIN(BFU725F_2V_5mA_S_N!F187*PI()/180))</f>
        <v>-0.396889196000167-0.670301712811732i</v>
      </c>
      <c r="E173" s="2" t="str">
        <f>COMPLEX(BFU725F_2V_5mA_S_N!G187*COS(BFU725F_2V_5mA_S_N!H187*PI()/180),BFU725F_2V_5mA_S_N!G187*SIN(BFU725F_2V_5mA_S_N!H187*PI()/180))</f>
        <v>0.0570047535079142-0.150303095701659i</v>
      </c>
      <c r="F173" s="2" t="str">
        <f>COMPLEX(BFU725F_2V_5mA_S_N!I187*COS(BFU725F_2V_5mA_S_N!J187*PI()/180),BFU725F_2V_5mA_S_N!I187*SIN(BFU725F_2V_5mA_S_N!J187*PI()/180))</f>
        <v>0.667775234449347+0.432830272342542i</v>
      </c>
      <c r="G173" s="9" t="str">
        <f t="shared" si="75"/>
        <v>0.841104805991883-0.355815680145434i</v>
      </c>
      <c r="H173" s="9" t="str">
        <f t="shared" si="76"/>
        <v>0.667775234449347-0.432830272342542i</v>
      </c>
      <c r="I173" s="9">
        <f t="shared" si="77"/>
        <v>0.91327000000000036</v>
      </c>
      <c r="J173" s="9">
        <f t="shared" si="78"/>
        <v>0.79577999999999982</v>
      </c>
      <c r="K173" s="9" t="str">
        <f t="shared" si="79"/>
        <v>0.407661161276607+0.601660521475959i</v>
      </c>
      <c r="L173" s="9" t="str">
        <f t="shared" si="80"/>
        <v>-0.123372993277671+0.0214432908946021i</v>
      </c>
      <c r="M173" s="9">
        <f t="shared" si="102"/>
        <v>0.12522264249999987</v>
      </c>
      <c r="N173" s="11" t="str">
        <f t="shared" si="81"/>
        <v>0.531034154554278+0.580217230581357i</v>
      </c>
      <c r="O173" s="11">
        <f t="shared" si="103"/>
        <v>0.78654262946561038</v>
      </c>
      <c r="P173" s="1">
        <f t="shared" si="82"/>
        <v>0.15132140666667626</v>
      </c>
      <c r="Q173" s="1">
        <f t="shared" si="83"/>
        <v>0.25044528499999974</v>
      </c>
      <c r="R173" s="1">
        <f t="shared" si="84"/>
        <v>0.60420944505573915</v>
      </c>
      <c r="S173" s="1" t="str">
        <f t="shared" si="85"/>
        <v>3.02330306090603-3.78722633163007i</v>
      </c>
      <c r="T173" s="1">
        <f t="shared" si="104"/>
        <v>4.8459720062208289</v>
      </c>
      <c r="U173" s="12">
        <f t="shared" si="105"/>
        <v>6.8538090101507869</v>
      </c>
      <c r="V173" s="1">
        <f t="shared" si="86"/>
        <v>0.58214697653332437</v>
      </c>
      <c r="W173" s="1" t="e">
        <f t="shared" si="87"/>
        <v>#NUM!</v>
      </c>
      <c r="X173" s="1" t="e">
        <f t="shared" si="88"/>
        <v>#NUM!</v>
      </c>
      <c r="Y173" s="12" t="e">
        <f t="shared" si="106"/>
        <v>#NUM!</v>
      </c>
      <c r="Z173" s="10">
        <f t="shared" si="89"/>
        <v>8.5672109456866359</v>
      </c>
      <c r="AA173" s="1" t="str">
        <f t="shared" si="90"/>
        <v>0.653105768072845+0.299073222278094i</v>
      </c>
      <c r="AB173" s="1" t="str">
        <f t="shared" si="91"/>
        <v>0.014669466376502+0.133757050064448i</v>
      </c>
      <c r="AC173" s="1" t="str">
        <f t="shared" si="107"/>
        <v>0.014669466376502-0.133757050064448i</v>
      </c>
      <c r="AD173" s="1">
        <f t="shared" si="92"/>
        <v>1.4616500433323187E-2</v>
      </c>
      <c r="AE173" s="1" t="str">
        <f t="shared" si="93"/>
        <v>1.00362370893227-9.15109951760438i</v>
      </c>
      <c r="AF173" s="10">
        <f t="shared" si="108"/>
        <v>1.0036237089322699</v>
      </c>
      <c r="AG173" s="10">
        <f t="shared" si="94"/>
        <v>-9.1510995176043792</v>
      </c>
      <c r="AH173" s="10">
        <f t="shared" si="95"/>
        <v>0.58131481164759802</v>
      </c>
      <c r="AI173" s="1" t="str">
        <f t="shared" si="96"/>
        <v>0.525233688795804-0.340439460520619i</v>
      </c>
      <c r="AJ173" s="1" t="str">
        <f t="shared" si="97"/>
        <v>0.315871117196079+0.696255140666053i</v>
      </c>
      <c r="AK173" s="1" t="str">
        <f t="shared" si="109"/>
        <v>0.315871117196079-0.696255140666053i</v>
      </c>
      <c r="AL173" s="1">
        <f t="shared" si="98"/>
        <v>0.21541278493332416</v>
      </c>
      <c r="AM173" s="1" t="str">
        <f t="shared" si="99"/>
        <v>1.46635269254724-3.23219042398789i</v>
      </c>
      <c r="AN173" s="10">
        <f t="shared" si="110"/>
        <v>1.4663526925472401</v>
      </c>
      <c r="AO173" s="10">
        <f t="shared" si="100"/>
        <v>-3.2321904239878898</v>
      </c>
    </row>
    <row r="174" spans="1:41" ht="18.75" customHeight="1">
      <c r="A174" s="1">
        <f>BFU725F_2V_5mA_S_N!B188*1000000</f>
        <v>21000000000</v>
      </c>
      <c r="B174" s="14">
        <f t="shared" si="101"/>
        <v>21</v>
      </c>
      <c r="C174" s="2" t="str">
        <f>COMPLEX(BFU725F_2V_5mA_S_N!C188*COS(BFU725F_2V_5mA_S_N!D188*PI()/180),BFU725F_2V_5mA_S_N!C188*SIN(BFU725F_2V_5mA_S_N!D188*PI()/180))</f>
        <v>0.843777692115941+0.347780068272314i</v>
      </c>
      <c r="D174" s="2" t="str">
        <f>COMPLEX(BFU725F_2V_5mA_S_N!E188*COS(BFU725F_2V_5mA_S_N!F188*PI()/180),BFU725F_2V_5mA_S_N!E188*SIN(BFU725F_2V_5mA_S_N!F188*PI()/180))</f>
        <v>-0.415312849260266-0.651408695704409i</v>
      </c>
      <c r="E174" s="2" t="str">
        <f>COMPLEX(BFU725F_2V_5mA_S_N!G188*COS(BFU725F_2V_5mA_S_N!H188*PI()/180),BFU725F_2V_5mA_S_N!G188*SIN(BFU725F_2V_5mA_S_N!H188*PI()/180))</f>
        <v>0.0464990115723587-0.151996527666897i</v>
      </c>
      <c r="F174" s="2" t="str">
        <f>COMPLEX(BFU725F_2V_5mA_S_N!I188*COS(BFU725F_2V_5mA_S_N!J188*PI()/180),BFU725F_2V_5mA_S_N!I188*SIN(BFU725F_2V_5mA_S_N!J188*PI()/180))</f>
        <v>0.691037461609057+0.416695967286594i</v>
      </c>
      <c r="G174" s="9" t="str">
        <f t="shared" si="75"/>
        <v>0.843777692115941-0.347780068272314i</v>
      </c>
      <c r="H174" s="9" t="str">
        <f t="shared" si="76"/>
        <v>0.691037461609057-0.416695967286594i</v>
      </c>
      <c r="I174" s="9">
        <f t="shared" si="77"/>
        <v>0.91263999999999945</v>
      </c>
      <c r="J174" s="9">
        <f t="shared" si="78"/>
        <v>0.8069499999999995</v>
      </c>
      <c r="K174" s="9" t="str">
        <f t="shared" si="79"/>
        <v>0.438163442570419+0.591927817168226i</v>
      </c>
      <c r="L174" s="9" t="str">
        <f t="shared" si="80"/>
        <v>-0.118323496822995+0.0328362505031114i</v>
      </c>
      <c r="M174" s="9">
        <f t="shared" si="102"/>
        <v>0.12279523300000043</v>
      </c>
      <c r="N174" s="11" t="str">
        <f t="shared" si="81"/>
        <v>0.556486939393414+0.559091566665115i</v>
      </c>
      <c r="O174" s="11">
        <f t="shared" si="103"/>
        <v>0.78883527661451724</v>
      </c>
      <c r="P174" s="1">
        <f t="shared" si="82"/>
        <v>0.1381810215315038</v>
      </c>
      <c r="Q174" s="1">
        <f t="shared" si="83"/>
        <v>0.24559046600000087</v>
      </c>
      <c r="R174" s="1">
        <f t="shared" si="84"/>
        <v>0.56264815072871477</v>
      </c>
      <c r="S174" s="1" t="str">
        <f t="shared" si="85"/>
        <v>3.15455766922733-3.69743093117868i</v>
      </c>
      <c r="T174" s="1">
        <f t="shared" si="104"/>
        <v>4.860270525322413</v>
      </c>
      <c r="U174" s="12">
        <f t="shared" si="105"/>
        <v>6.8666044300405567</v>
      </c>
      <c r="V174" s="1">
        <f t="shared" si="86"/>
        <v>0.55948237346849783</v>
      </c>
      <c r="W174" s="1" t="e">
        <f t="shared" si="87"/>
        <v>#NUM!</v>
      </c>
      <c r="X174" s="1" t="e">
        <f t="shared" si="88"/>
        <v>#NUM!</v>
      </c>
      <c r="Y174" s="12" t="e">
        <f t="shared" si="106"/>
        <v>#NUM!</v>
      </c>
      <c r="Z174" s="10">
        <f t="shared" si="89"/>
        <v>4.2479103935150624</v>
      </c>
      <c r="AA174" s="1" t="str">
        <f t="shared" si="90"/>
        <v>0.663992168639307+0.278213926027284i</v>
      </c>
      <c r="AB174" s="1" t="str">
        <f t="shared" si="91"/>
        <v>0.02704529296975+0.13848204125931i</v>
      </c>
      <c r="AC174" s="1" t="str">
        <f t="shared" si="107"/>
        <v>0.02704529296975-0.13848204125931i</v>
      </c>
      <c r="AD174" s="1">
        <f t="shared" si="92"/>
        <v>2.8907208868497292E-2</v>
      </c>
      <c r="AE174" s="1" t="str">
        <f t="shared" si="93"/>
        <v>0.93558991090363-4.79057116476665i</v>
      </c>
      <c r="AF174" s="10">
        <f t="shared" si="108"/>
        <v>0.93558991090362997</v>
      </c>
      <c r="AG174" s="10">
        <f t="shared" si="94"/>
        <v>-4.79057116476665</v>
      </c>
      <c r="AH174" s="10">
        <f t="shared" si="95"/>
        <v>0.58293301189484215</v>
      </c>
      <c r="AI174" s="1" t="str">
        <f t="shared" si="96"/>
        <v>0.545114727179374-0.328704478618674i</v>
      </c>
      <c r="AJ174" s="1" t="str">
        <f t="shared" si="97"/>
        <v>0.298662964936567+0.676484546890988i</v>
      </c>
      <c r="AK174" s="1" t="str">
        <f t="shared" si="109"/>
        <v>0.298662964936567-0.676484546890988i</v>
      </c>
      <c r="AL174" s="1">
        <f t="shared" si="98"/>
        <v>0.21065067596849707</v>
      </c>
      <c r="AM174" s="1" t="str">
        <f t="shared" si="99"/>
        <v>1.41781156677243-3.21140458619823i</v>
      </c>
      <c r="AN174" s="10">
        <f t="shared" si="110"/>
        <v>1.41781156677243</v>
      </c>
      <c r="AO174" s="10">
        <f t="shared" si="100"/>
        <v>-3.2114045861982299</v>
      </c>
    </row>
    <row r="175" spans="1:41" ht="18.75" customHeight="1">
      <c r="A175" s="1">
        <f>BFU725F_2V_5mA_S_N!B189*1000000</f>
        <v>21200000000</v>
      </c>
      <c r="B175" s="14">
        <f t="shared" si="101"/>
        <v>21.2</v>
      </c>
      <c r="C175" s="2" t="str">
        <f>COMPLEX(BFU725F_2V_5mA_S_N!C189*COS(BFU725F_2V_5mA_S_N!D189*PI()/180),BFU725F_2V_5mA_S_N!C189*SIN(BFU725F_2V_5mA_S_N!D189*PI()/180))</f>
        <v>0.857625749539256+0.329039952174853i</v>
      </c>
      <c r="D175" s="2" t="str">
        <f>COMPLEX(BFU725F_2V_5mA_S_N!E189*COS(BFU725F_2V_5mA_S_N!F189*PI()/180),BFU725F_2V_5mA_S_N!E189*SIN(BFU725F_2V_5mA_S_N!F189*PI()/180))</f>
        <v>-0.422248686291101-0.620387982979554i</v>
      </c>
      <c r="E175" s="2" t="str">
        <f>COMPLEX(BFU725F_2V_5mA_S_N!G189*COS(BFU725F_2V_5mA_S_N!H189*PI()/180),BFU725F_2V_5mA_S_N!G189*SIN(BFU725F_2V_5mA_S_N!H189*PI()/180))</f>
        <v>0.0397816963253483-0.155729090209497i</v>
      </c>
      <c r="F175" s="2" t="str">
        <f>COMPLEX(BFU725F_2V_5mA_S_N!I189*COS(BFU725F_2V_5mA_S_N!J189*PI()/180),BFU725F_2V_5mA_S_N!I189*SIN(BFU725F_2V_5mA_S_N!J189*PI()/180))</f>
        <v>0.705537129470726+0.40701374588361i</v>
      </c>
      <c r="G175" s="9" t="str">
        <f t="shared" si="75"/>
        <v>0.857625749539256-0.329039952174853i</v>
      </c>
      <c r="H175" s="9" t="str">
        <f t="shared" si="76"/>
        <v>0.705537129470726-0.40701374588361i</v>
      </c>
      <c r="I175" s="9">
        <f t="shared" si="77"/>
        <v>0.91858000000000006</v>
      </c>
      <c r="J175" s="9">
        <f t="shared" si="78"/>
        <v>0.81451999999999991</v>
      </c>
      <c r="K175" s="9" t="str">
        <f t="shared" si="79"/>
        <v>0.471163026010056+0.581215372224842i</v>
      </c>
      <c r="L175" s="9" t="str">
        <f t="shared" si="80"/>
        <v>-0.113410225178121+0.0410763174154805i</v>
      </c>
      <c r="M175" s="9">
        <f t="shared" si="102"/>
        <v>0.12061982850000001</v>
      </c>
      <c r="N175" s="11" t="str">
        <f t="shared" si="81"/>
        <v>0.584573251188177+0.540139054809362i</v>
      </c>
      <c r="O175" s="11">
        <f t="shared" si="103"/>
        <v>0.79591210854909511</v>
      </c>
      <c r="P175" s="1">
        <f t="shared" si="82"/>
        <v>0.12624403773506643</v>
      </c>
      <c r="Q175" s="1">
        <f t="shared" si="83"/>
        <v>0.24123965700000002</v>
      </c>
      <c r="R175" s="1">
        <f t="shared" si="84"/>
        <v>0.52331378391516459</v>
      </c>
      <c r="S175" s="1" t="str">
        <f t="shared" si="85"/>
        <v>3.08950516990262-3.50065900996649i</v>
      </c>
      <c r="T175" s="1">
        <f t="shared" si="104"/>
        <v>4.6690101412306424</v>
      </c>
      <c r="U175" s="12">
        <f t="shared" si="105"/>
        <v>6.6922481723252449</v>
      </c>
      <c r="V175" s="1">
        <f t="shared" si="86"/>
        <v>0.54687030146493398</v>
      </c>
      <c r="W175" s="1" t="e">
        <f t="shared" si="87"/>
        <v>#NUM!</v>
      </c>
      <c r="X175" s="1" t="e">
        <f t="shared" si="88"/>
        <v>#NUM!</v>
      </c>
      <c r="Y175" s="12" t="e">
        <f t="shared" si="106"/>
        <v>#NUM!</v>
      </c>
      <c r="Z175" s="10">
        <f t="shared" si="89"/>
        <v>4.0251226824447341</v>
      </c>
      <c r="AA175" s="1" t="str">
        <f t="shared" si="90"/>
        <v>0.679072401473103+0.270889207122648i</v>
      </c>
      <c r="AB175" s="1" t="str">
        <f t="shared" si="91"/>
        <v>0.026464727997623+0.136124538760962i</v>
      </c>
      <c r="AC175" s="1" t="str">
        <f t="shared" si="107"/>
        <v>0.026464727997623-0.136124538760962i</v>
      </c>
      <c r="AD175" s="1">
        <f t="shared" si="92"/>
        <v>2.9966745864933308E-2</v>
      </c>
      <c r="AE175" s="1" t="str">
        <f t="shared" si="93"/>
        <v>0.88313653130391-4.54251987768392i</v>
      </c>
      <c r="AF175" s="10">
        <f t="shared" si="108"/>
        <v>0.88313653130391001</v>
      </c>
      <c r="AG175" s="10">
        <f t="shared" si="94"/>
        <v>-4.5425198776839197</v>
      </c>
      <c r="AH175" s="10">
        <f t="shared" si="95"/>
        <v>0.5735249502987001</v>
      </c>
      <c r="AI175" s="1" t="str">
        <f t="shared" si="96"/>
        <v>0.561545544376721-0.32394716869469i</v>
      </c>
      <c r="AJ175" s="1" t="str">
        <f t="shared" si="97"/>
        <v>0.296080205162535+0.652987120869543i</v>
      </c>
      <c r="AK175" s="1" t="str">
        <f t="shared" si="109"/>
        <v>0.296080205162535-0.652987120869543i</v>
      </c>
      <c r="AL175" s="1">
        <f t="shared" si="98"/>
        <v>0.21031313186493361</v>
      </c>
      <c r="AM175" s="1" t="str">
        <f t="shared" si="99"/>
        <v>1.40780655272008-3.10483285127864i</v>
      </c>
      <c r="AN175" s="10">
        <f t="shared" si="110"/>
        <v>1.40780655272008</v>
      </c>
      <c r="AO175" s="10">
        <f t="shared" si="100"/>
        <v>-3.1048328512786401</v>
      </c>
    </row>
    <row r="176" spans="1:41" ht="18.75" customHeight="1">
      <c r="A176" s="1">
        <f>BFU725F_2V_5mA_S_N!B190*1000000</f>
        <v>21400000000</v>
      </c>
      <c r="B176" s="14">
        <f t="shared" si="101"/>
        <v>21.4</v>
      </c>
      <c r="C176" s="2" t="str">
        <f>COMPLEX(BFU725F_2V_5mA_S_N!C190*COS(BFU725F_2V_5mA_S_N!D190*PI()/180),BFU725F_2V_5mA_S_N!C190*SIN(BFU725F_2V_5mA_S_N!D190*PI()/180))</f>
        <v>0.853797429610977+0.305031427380341i</v>
      </c>
      <c r="D176" s="2" t="str">
        <f>COMPLEX(BFU725F_2V_5mA_S_N!E190*COS(BFU725F_2V_5mA_S_N!F190*PI()/180),BFU725F_2V_5mA_S_N!E190*SIN(BFU725F_2V_5mA_S_N!F190*PI()/180))</f>
        <v>-0.431428017530843-0.599511966343798i</v>
      </c>
      <c r="E176" s="2" t="str">
        <f>COMPLEX(BFU725F_2V_5mA_S_N!G190*COS(BFU725F_2V_5mA_S_N!H190*PI()/180),BFU725F_2V_5mA_S_N!G190*SIN(BFU725F_2V_5mA_S_N!H190*PI()/180))</f>
        <v>0.0367804865341738-0.156937605150294i</v>
      </c>
      <c r="F176" s="2" t="str">
        <f>COMPLEX(BFU725F_2V_5mA_S_N!I190*COS(BFU725F_2V_5mA_S_N!J190*PI()/180),BFU725F_2V_5mA_S_N!I190*SIN(BFU725F_2V_5mA_S_N!J190*PI()/180))</f>
        <v>0.720627223720037+0.383971321889477i</v>
      </c>
      <c r="G176" s="9" t="str">
        <f t="shared" ref="G176:G198" si="111">IMCONJUGATE(C176)</f>
        <v>0.853797429610977-0.305031427380341i</v>
      </c>
      <c r="H176" s="9" t="str">
        <f t="shared" ref="H176:H198" si="112">IMCONJUGATE(F176)</f>
        <v>0.720627223720037-0.383971321889477i</v>
      </c>
      <c r="I176" s="9">
        <f t="shared" ref="I176:I198" si="113">IMABS(C176)</f>
        <v>0.90664999999999973</v>
      </c>
      <c r="J176" s="9">
        <f t="shared" ref="J176:J198" si="114">IMABS(F176)</f>
        <v>0.81654000000000038</v>
      </c>
      <c r="K176" s="9" t="str">
        <f t="shared" ref="K176:K198" si="115">IMPRODUCT(C176,F176)</f>
        <v>0.498146350930799+0.54764767833402i</v>
      </c>
      <c r="L176" s="9" t="str">
        <f t="shared" ref="L176:L198" si="116">IMPRODUCT(E176,D176)</f>
        <v>-0.109954104646198+0.0456569380608454i</v>
      </c>
      <c r="M176" s="9">
        <f t="shared" si="102"/>
        <v>0.11905654590000052</v>
      </c>
      <c r="N176" s="11" t="str">
        <f t="shared" ref="N176:N198" si="117">IMSUB(K176,L176)</f>
        <v>0.608100455576997+0.501990740273175i</v>
      </c>
      <c r="O176" s="11">
        <f t="shared" si="103"/>
        <v>0.78853082843536393</v>
      </c>
      <c r="P176" s="1">
        <f t="shared" ref="P176:P198" si="118">1+O176^2-I176^2-J176^2</f>
        <v>0.1330290732929611</v>
      </c>
      <c r="Q176" s="1">
        <f t="shared" ref="Q176:Q198" si="119">2*M176</f>
        <v>0.23811309180000104</v>
      </c>
      <c r="R176" s="1">
        <f t="shared" ref="R176:R198" si="120">P176/Q176</f>
        <v>0.55868021488166031</v>
      </c>
      <c r="S176" s="1" t="str">
        <f t="shared" ref="S176:S198" si="121">IMDIV(D176,E176)</f>
        <v>3.01043758417822-3.45457913696643i</v>
      </c>
      <c r="T176" s="1">
        <f t="shared" si="104"/>
        <v>4.5822321483962947</v>
      </c>
      <c r="U176" s="12">
        <f t="shared" si="105"/>
        <v>6.6107708795541331</v>
      </c>
      <c r="V176" s="1">
        <f t="shared" ref="V176:V198" si="122">1+I176^2-J176^2-O176^2</f>
        <v>0.53349578350703764</v>
      </c>
      <c r="W176" s="1" t="e">
        <f t="shared" ref="W176:W198" si="123">R176-SQRT(R176^2-1)</f>
        <v>#NUM!</v>
      </c>
      <c r="X176" s="1" t="e">
        <f t="shared" ref="X176:X198" si="124">T176*W176</f>
        <v>#NUM!</v>
      </c>
      <c r="Y176" s="12" t="e">
        <f t="shared" si="106"/>
        <v>#NUM!</v>
      </c>
      <c r="Z176" s="10">
        <f t="shared" ref="Z176:Z198" si="125">M176/(ABS(J176^2-O176^2))</f>
        <v>2.6482489764309474</v>
      </c>
      <c r="AA176" s="1" t="str">
        <f t="shared" ref="AA176:AA198" si="126">IMPRODUCT(N176,G176)</f>
        <v>0.672317557954145+0.243108653778461i</v>
      </c>
      <c r="AB176" s="1" t="str">
        <f t="shared" ref="AB176:AB198" si="127">IMSUB(F176,AA176)</f>
        <v>0.0483096657658919+0.140862668111016i</v>
      </c>
      <c r="AC176" s="1" t="str">
        <f t="shared" si="107"/>
        <v>0.0483096657658919-0.140862668111016i</v>
      </c>
      <c r="AD176" s="1">
        <f t="shared" ref="AD176:AD198" si="128">J176^2-O176^2</f>
        <v>4.4956704207039233E-2</v>
      </c>
      <c r="AE176" s="1" t="str">
        <f t="shared" ref="AE176:AE198" si="129">IMDIV(AC176,AD176)</f>
        <v>1.07458201436234-3.13329614782927i</v>
      </c>
      <c r="AF176" s="10">
        <f t="shared" si="108"/>
        <v>1.0745820143623399</v>
      </c>
      <c r="AG176" s="10">
        <f t="shared" ref="AG176:AG198" si="130">IMAGINARY(AE176)</f>
        <v>-3.1332961478292698</v>
      </c>
      <c r="AH176" s="10">
        <f t="shared" ref="AH176:AH198" si="131">M176/(ABS(I176^2-O176^2))</f>
        <v>0.5945889776274127</v>
      </c>
      <c r="AI176" s="1" t="str">
        <f t="shared" ref="AI176:AI198" si="132">IMPRODUCT(O176,H176)</f>
        <v>0.568236781713037-0.302773224544931i</v>
      </c>
      <c r="AJ176" s="1" t="str">
        <f t="shared" ref="AJ176:AJ198" si="133">IMSUB(C176,AI176)</f>
        <v>0.28556064789794+0.607804651925272i</v>
      </c>
      <c r="AK176" s="1" t="str">
        <f t="shared" si="109"/>
        <v>0.28556064789794-0.607804651925272i</v>
      </c>
      <c r="AL176" s="1">
        <f t="shared" ref="AL176:AL198" si="134">I176^2-O176^2</f>
        <v>0.20023335510703821</v>
      </c>
      <c r="AM176" s="1" t="str">
        <f t="shared" ref="AM176:AM198" si="135">IMDIV(AK176,AL176)</f>
        <v>1.42613925509708-3.03548153403492i</v>
      </c>
      <c r="AN176" s="10">
        <f t="shared" si="110"/>
        <v>1.4261392550970799</v>
      </c>
      <c r="AO176" s="10">
        <f t="shared" ref="AO176:AO198" si="136">IMAGINARY(AM176)</f>
        <v>-3.0354815340349202</v>
      </c>
    </row>
    <row r="177" spans="1:41" ht="18.75" customHeight="1">
      <c r="A177" s="1">
        <f>BFU725F_2V_5mA_S_N!B191*1000000</f>
        <v>21600000000</v>
      </c>
      <c r="B177" s="14">
        <f t="shared" si="101"/>
        <v>21.6</v>
      </c>
      <c r="C177" s="2" t="str">
        <f>COMPLEX(BFU725F_2V_5mA_S_N!C191*COS(BFU725F_2V_5mA_S_N!D191*PI()/180),BFU725F_2V_5mA_S_N!C191*SIN(BFU725F_2V_5mA_S_N!D191*PI()/180))</f>
        <v>0.851644686731285+0.283304480131133i</v>
      </c>
      <c r="D177" s="2" t="str">
        <f>COMPLEX(BFU725F_2V_5mA_S_N!E191*COS(BFU725F_2V_5mA_S_N!F191*PI()/180),BFU725F_2V_5mA_S_N!E191*SIN(BFU725F_2V_5mA_S_N!F191*PI()/180))</f>
        <v>-0.439299046613895-0.56491444665907i</v>
      </c>
      <c r="E177" s="2" t="str">
        <f>COMPLEX(BFU725F_2V_5mA_S_N!G191*COS(BFU725F_2V_5mA_S_N!H191*PI()/180),BFU725F_2V_5mA_S_N!G191*SIN(BFU725F_2V_5mA_S_N!H191*PI()/180))</f>
        <v>0.0229006643476764-0.157170380391584i</v>
      </c>
      <c r="F177" s="2" t="str">
        <f>COMPLEX(BFU725F_2V_5mA_S_N!I191*COS(BFU725F_2V_5mA_S_N!J191*PI()/180),BFU725F_2V_5mA_S_N!I191*SIN(BFU725F_2V_5mA_S_N!J191*PI()/180))</f>
        <v>0.732667026640759+0.367212254252755i</v>
      </c>
      <c r="G177" s="9" t="str">
        <f t="shared" si="111"/>
        <v>0.851644686731285-0.283304480131133i</v>
      </c>
      <c r="H177" s="9" t="str">
        <f t="shared" si="112"/>
        <v>0.732667026640759-0.367212254252755i</v>
      </c>
      <c r="I177" s="9">
        <f t="shared" si="113"/>
        <v>0.89753000000000005</v>
      </c>
      <c r="J177" s="9">
        <f t="shared" si="114"/>
        <v>0.81954000000000038</v>
      </c>
      <c r="K177" s="9" t="str">
        <f t="shared" si="115"/>
        <v>0.519939103592953+0.52030221632866i</v>
      </c>
      <c r="L177" s="9" t="str">
        <f t="shared" si="116"/>
        <v>-0.0988480584848663+0.0561078821338734i</v>
      </c>
      <c r="M177" s="9">
        <f t="shared" si="102"/>
        <v>0.11366192460000041</v>
      </c>
      <c r="N177" s="11" t="str">
        <f t="shared" si="117"/>
        <v>0.618787162077819+0.464194334194787i</v>
      </c>
      <c r="O177" s="11">
        <f t="shared" si="103"/>
        <v>0.7735463346502669</v>
      </c>
      <c r="P177" s="1">
        <f t="shared" si="118"/>
        <v>0.12116801935086208</v>
      </c>
      <c r="Q177" s="1">
        <f t="shared" si="119"/>
        <v>0.22732384920000082</v>
      </c>
      <c r="R177" s="1">
        <f t="shared" si="120"/>
        <v>0.53301938963851414</v>
      </c>
      <c r="S177" s="1" t="str">
        <f t="shared" si="121"/>
        <v>3.12077042499338-3.24976475434028i</v>
      </c>
      <c r="T177" s="1">
        <f t="shared" si="104"/>
        <v>4.5055719952150026</v>
      </c>
      <c r="U177" s="12">
        <f t="shared" si="105"/>
        <v>6.5374993373826209</v>
      </c>
      <c r="V177" s="1">
        <f t="shared" si="122"/>
        <v>0.53554035744913686</v>
      </c>
      <c r="W177" s="1" t="e">
        <f t="shared" si="123"/>
        <v>#NUM!</v>
      </c>
      <c r="X177" s="1" t="e">
        <f t="shared" si="124"/>
        <v>#NUM!</v>
      </c>
      <c r="Y177" s="12" t="e">
        <f t="shared" si="106"/>
        <v>#NUM!</v>
      </c>
      <c r="Z177" s="10">
        <f t="shared" si="125"/>
        <v>1.5512352759223134</v>
      </c>
      <c r="AA177" s="1" t="str">
        <f t="shared" si="126"/>
        <v>0.658495133329977+0.220023463063481i</v>
      </c>
      <c r="AB177" s="1" t="str">
        <f t="shared" si="127"/>
        <v>0.074171893310782+0.147188791189274i</v>
      </c>
      <c r="AC177" s="1" t="str">
        <f t="shared" si="107"/>
        <v>0.074171893310782-0.147188791189274i</v>
      </c>
      <c r="AD177" s="1">
        <f t="shared" si="128"/>
        <v>7.3271879749137847E-2</v>
      </c>
      <c r="AE177" s="1" t="str">
        <f t="shared" si="129"/>
        <v>1.01228320557253-2.00880326386066i</v>
      </c>
      <c r="AF177" s="10">
        <f t="shared" si="108"/>
        <v>1.0122832055725299</v>
      </c>
      <c r="AG177" s="10">
        <f t="shared" si="130"/>
        <v>-2.0088032638606599</v>
      </c>
      <c r="AH177" s="10">
        <f t="shared" si="131"/>
        <v>0.54859803200977075</v>
      </c>
      <c r="AI177" s="1" t="str">
        <f t="shared" si="132"/>
        <v>0.566751892977069-0.28405569331588i</v>
      </c>
      <c r="AJ177" s="1" t="str">
        <f t="shared" si="133"/>
        <v>0.284892793754216+0.567360173447013i</v>
      </c>
      <c r="AK177" s="1" t="str">
        <f t="shared" si="109"/>
        <v>0.284892793754216-0.567360173447013i</v>
      </c>
      <c r="AL177" s="1">
        <f t="shared" si="134"/>
        <v>0.20718616904913734</v>
      </c>
      <c r="AM177" s="1" t="str">
        <f t="shared" si="135"/>
        <v>1.37505700820526-2.73840756866572i</v>
      </c>
      <c r="AN177" s="10">
        <f t="shared" si="110"/>
        <v>1.37505700820526</v>
      </c>
      <c r="AO177" s="10">
        <f t="shared" si="136"/>
        <v>-2.7384075686657199</v>
      </c>
    </row>
    <row r="178" spans="1:41" ht="18.75" customHeight="1">
      <c r="A178" s="1">
        <f>BFU725F_2V_5mA_S_N!B192*1000000</f>
        <v>21800000000</v>
      </c>
      <c r="B178" s="14">
        <f t="shared" si="101"/>
        <v>21.8</v>
      </c>
      <c r="C178" s="2" t="str">
        <f>COMPLEX(BFU725F_2V_5mA_S_N!C192*COS(BFU725F_2V_5mA_S_N!D192*PI()/180),BFU725F_2V_5mA_S_N!C192*SIN(BFU725F_2V_5mA_S_N!D192*PI()/180))</f>
        <v>0.845246321688907+0.279374845094136i</v>
      </c>
      <c r="D178" s="2" t="str">
        <f>COMPLEX(BFU725F_2V_5mA_S_N!E192*COS(BFU725F_2V_5mA_S_N!F192*PI()/180),BFU725F_2V_5mA_S_N!E192*SIN(BFU725F_2V_5mA_S_N!F192*PI()/180))</f>
        <v>-0.441057312514691-0.546413150626263i</v>
      </c>
      <c r="E178" s="2" t="str">
        <f>COMPLEX(BFU725F_2V_5mA_S_N!G192*COS(BFU725F_2V_5mA_S_N!H192*PI()/180),BFU725F_2V_5mA_S_N!G192*SIN(BFU725F_2V_5mA_S_N!H192*PI()/180))</f>
        <v>0.0191367475777294-0.155184517565852i</v>
      </c>
      <c r="F178" s="2" t="str">
        <f>COMPLEX(BFU725F_2V_5mA_S_N!I192*COS(BFU725F_2V_5mA_S_N!J192*PI()/180),BFU725F_2V_5mA_S_N!I192*SIN(BFU725F_2V_5mA_S_N!J192*PI()/180))</f>
        <v>0.734870286142134+0.357785324105639i</v>
      </c>
      <c r="G178" s="9" t="str">
        <f t="shared" si="111"/>
        <v>0.845246321688907-0.279374845094136i</v>
      </c>
      <c r="H178" s="9" t="str">
        <f t="shared" si="112"/>
        <v>0.734870286142134-0.357785324105639i</v>
      </c>
      <c r="I178" s="9">
        <f t="shared" si="113"/>
        <v>0.8902199999999999</v>
      </c>
      <c r="J178" s="9">
        <f t="shared" si="114"/>
        <v>0.81733999999999951</v>
      </c>
      <c r="K178" s="9" t="str">
        <f t="shared" si="115"/>
        <v>0.521190186781145+0.507721001509807i</v>
      </c>
      <c r="L178" s="9" t="str">
        <f t="shared" si="116"/>
        <v>-0.0932352636284792+0.0579886957247969i</v>
      </c>
      <c r="M178" s="9">
        <f t="shared" si="102"/>
        <v>0.10979755560000001</v>
      </c>
      <c r="N178" s="11" t="str">
        <f t="shared" si="117"/>
        <v>0.614425450409624+0.44973230578501i</v>
      </c>
      <c r="O178" s="11">
        <f t="shared" si="103"/>
        <v>0.76143140267378717</v>
      </c>
      <c r="P178" s="1">
        <f t="shared" si="118"/>
        <v>0.11924145697777178</v>
      </c>
      <c r="Q178" s="1">
        <f t="shared" si="119"/>
        <v>0.21959511120000003</v>
      </c>
      <c r="R178" s="1">
        <f t="shared" si="120"/>
        <v>0.5430059727931309</v>
      </c>
      <c r="S178" s="1" t="str">
        <f t="shared" si="121"/>
        <v>3.12307978476756-3.22727363448725i</v>
      </c>
      <c r="T178" s="1">
        <f t="shared" si="104"/>
        <v>4.4909823484267148</v>
      </c>
      <c r="U178" s="12">
        <f t="shared" si="105"/>
        <v>6.5234134809412421</v>
      </c>
      <c r="V178" s="1">
        <f t="shared" si="122"/>
        <v>0.54466919182222984</v>
      </c>
      <c r="W178" s="1" t="e">
        <f t="shared" si="123"/>
        <v>#NUM!</v>
      </c>
      <c r="X178" s="1" t="e">
        <f t="shared" si="124"/>
        <v>#NUM!</v>
      </c>
      <c r="Y178" s="12" t="e">
        <f t="shared" si="106"/>
        <v>#NUM!</v>
      </c>
      <c r="Z178" s="10">
        <f t="shared" si="125"/>
        <v>1.2439267980358935</v>
      </c>
      <c r="AA178" s="1" t="str">
        <f t="shared" si="126"/>
        <v>0.644984745173301+0.208479562179367i</v>
      </c>
      <c r="AB178" s="1" t="str">
        <f t="shared" si="127"/>
        <v>0.0898855409688331+0.149305761926272i</v>
      </c>
      <c r="AC178" s="1" t="str">
        <f t="shared" si="107"/>
        <v>0.0898855409688331-0.149305761926272i</v>
      </c>
      <c r="AD178" s="1">
        <f t="shared" si="128"/>
        <v>8.8266894622228254E-2</v>
      </c>
      <c r="AE178" s="1" t="str">
        <f t="shared" si="129"/>
        <v>1.01833809100833-1.69152616692003i</v>
      </c>
      <c r="AF178" s="10">
        <f t="shared" si="108"/>
        <v>1.0183380910083299</v>
      </c>
      <c r="AG178" s="10">
        <f t="shared" si="130"/>
        <v>-1.6915261669200301</v>
      </c>
      <c r="AH178" s="10">
        <f t="shared" si="131"/>
        <v>0.51617488286297797</v>
      </c>
      <c r="AI178" s="1" t="str">
        <f t="shared" si="132"/>
        <v>0.559553312760492-0.272428981189852i</v>
      </c>
      <c r="AJ178" s="1" t="str">
        <f t="shared" si="133"/>
        <v>0.285693008928415+0.551803826283988i</v>
      </c>
      <c r="AK178" s="1" t="str">
        <f t="shared" si="109"/>
        <v>0.285693008928415-0.551803826283988i</v>
      </c>
      <c r="AL178" s="1">
        <f t="shared" si="134"/>
        <v>0.21271386742222886</v>
      </c>
      <c r="AM178" s="1" t="str">
        <f t="shared" si="135"/>
        <v>1.34308596045281-2.59411308238159i</v>
      </c>
      <c r="AN178" s="10">
        <f t="shared" si="110"/>
        <v>1.34308596045281</v>
      </c>
      <c r="AO178" s="10">
        <f t="shared" si="136"/>
        <v>-2.5941130823815901</v>
      </c>
    </row>
    <row r="179" spans="1:41" ht="18.75" customHeight="1">
      <c r="A179" s="1">
        <f>BFU725F_2V_5mA_S_N!B193*1000000</f>
        <v>22000000000</v>
      </c>
      <c r="B179" s="14">
        <f t="shared" si="101"/>
        <v>22</v>
      </c>
      <c r="C179" s="2" t="str">
        <f>COMPLEX(BFU725F_2V_5mA_S_N!C193*COS(BFU725F_2V_5mA_S_N!D193*PI()/180),BFU725F_2V_5mA_S_N!C193*SIN(BFU725F_2V_5mA_S_N!D193*PI()/180))</f>
        <v>0.86128137174922+0.266940608896025i</v>
      </c>
      <c r="D179" s="2" t="str">
        <f>COMPLEX(BFU725F_2V_5mA_S_N!E193*COS(BFU725F_2V_5mA_S_N!F193*PI()/180),BFU725F_2V_5mA_S_N!E193*SIN(BFU725F_2V_5mA_S_N!F193*PI()/180))</f>
        <v>-0.44715978969406-0.51258889071142i</v>
      </c>
      <c r="E179" s="2" t="str">
        <f>COMPLEX(BFU725F_2V_5mA_S_N!G193*COS(BFU725F_2V_5mA_S_N!H193*PI()/180),BFU725F_2V_5mA_S_N!G193*SIN(BFU725F_2V_5mA_S_N!H193*PI()/180))</f>
        <v>0.00676407988644304-0.152480045000288i</v>
      </c>
      <c r="F179" s="2" t="str">
        <f>COMPLEX(BFU725F_2V_5mA_S_N!I193*COS(BFU725F_2V_5mA_S_N!J193*PI()/180),BFU725F_2V_5mA_S_N!I193*SIN(BFU725F_2V_5mA_S_N!J193*PI()/180))</f>
        <v>0.751485355107443+0.346280472968142i</v>
      </c>
      <c r="G179" s="9" t="str">
        <f t="shared" si="111"/>
        <v>0.86128137174922-0.266940608896025i</v>
      </c>
      <c r="H179" s="9" t="str">
        <f t="shared" si="112"/>
        <v>0.751485355107443-0.346280472968142i</v>
      </c>
      <c r="I179" s="9">
        <f t="shared" si="113"/>
        <v>0.90169999999999939</v>
      </c>
      <c r="J179" s="9">
        <f t="shared" si="114"/>
        <v>0.82742999999999989</v>
      </c>
      <c r="K179" s="9" t="str">
        <f t="shared" si="115"/>
        <v>0.554804017193469+0.498846879036796i</v>
      </c>
      <c r="L179" s="9" t="str">
        <f t="shared" si="116"/>
        <v>-0.0811842016618207+0.0647157526491943i</v>
      </c>
      <c r="M179" s="9">
        <f t="shared" si="102"/>
        <v>0.10382197860000006</v>
      </c>
      <c r="N179" s="11" t="str">
        <f t="shared" si="117"/>
        <v>0.63598821885529+0.434131126387602i</v>
      </c>
      <c r="O179" s="11">
        <f t="shared" si="103"/>
        <v>0.77003301839680371</v>
      </c>
      <c r="P179" s="1">
        <f t="shared" si="118"/>
        <v>9.5247554521293631E-2</v>
      </c>
      <c r="Q179" s="1">
        <f t="shared" si="119"/>
        <v>0.20764395720000012</v>
      </c>
      <c r="R179" s="1">
        <f t="shared" si="120"/>
        <v>0.45870612275777595</v>
      </c>
      <c r="S179" s="1" t="str">
        <f t="shared" si="121"/>
        <v>3.22524126890362-3.07565215690415i</v>
      </c>
      <c r="T179" s="1">
        <f t="shared" si="104"/>
        <v>4.456659896481689</v>
      </c>
      <c r="U179" s="12">
        <f t="shared" si="105"/>
        <v>6.4900949279896878</v>
      </c>
      <c r="V179" s="1">
        <f t="shared" si="122"/>
        <v>0.53547163567870704</v>
      </c>
      <c r="W179" s="1" t="e">
        <f t="shared" si="123"/>
        <v>#NUM!</v>
      </c>
      <c r="X179" s="1" t="e">
        <f t="shared" si="124"/>
        <v>#NUM!</v>
      </c>
      <c r="Y179" s="12" t="e">
        <f t="shared" si="106"/>
        <v>#NUM!</v>
      </c>
      <c r="Z179" s="10">
        <f t="shared" si="125"/>
        <v>1.1323206668191341</v>
      </c>
      <c r="AA179" s="1" t="str">
        <f t="shared" si="126"/>
        <v>0.663652032770651+0.204137969662218i</v>
      </c>
      <c r="AB179" s="1" t="str">
        <f t="shared" si="127"/>
        <v>0.087833322336792+0.142142503305924i</v>
      </c>
      <c r="AC179" s="1" t="str">
        <f t="shared" si="107"/>
        <v>0.087833322336792-0.142142503305924i</v>
      </c>
      <c r="AD179" s="1">
        <f t="shared" si="128"/>
        <v>9.1689555478707496E-2</v>
      </c>
      <c r="AE179" s="1" t="str">
        <f t="shared" si="129"/>
        <v>0.95794250368232-1.55025839708573i</v>
      </c>
      <c r="AF179" s="10">
        <f t="shared" si="108"/>
        <v>0.95794250368232003</v>
      </c>
      <c r="AG179" s="10">
        <f t="shared" si="130"/>
        <v>-1.55025839708573</v>
      </c>
      <c r="AH179" s="10">
        <f t="shared" si="131"/>
        <v>0.47167787062914396</v>
      </c>
      <c r="AI179" s="1" t="str">
        <f t="shared" si="132"/>
        <v>0.578668536274378-0.266647397811531i</v>
      </c>
      <c r="AJ179" s="1" t="str">
        <f t="shared" si="133"/>
        <v>0.282612835474842+0.533588006707556i</v>
      </c>
      <c r="AK179" s="1" t="str">
        <f t="shared" si="109"/>
        <v>0.282612835474842-0.533588006707556i</v>
      </c>
      <c r="AL179" s="1">
        <f t="shared" si="134"/>
        <v>0.22011204057870659</v>
      </c>
      <c r="AM179" s="1" t="str">
        <f t="shared" si="135"/>
        <v>1.28394991356135-2.42416546275558i</v>
      </c>
      <c r="AN179" s="10">
        <f t="shared" si="110"/>
        <v>1.2839499135613499</v>
      </c>
      <c r="AO179" s="10">
        <f t="shared" si="136"/>
        <v>-2.42416546275558</v>
      </c>
    </row>
    <row r="180" spans="1:41" ht="18.75" customHeight="1">
      <c r="A180" s="1">
        <f>BFU725F_2V_5mA_S_N!B194*1000000</f>
        <v>22200000000</v>
      </c>
      <c r="B180" s="14">
        <f t="shared" si="101"/>
        <v>22.2</v>
      </c>
      <c r="C180" s="2" t="str">
        <f>COMPLEX(BFU725F_2V_5mA_S_N!C194*COS(BFU725F_2V_5mA_S_N!D194*PI()/180),BFU725F_2V_5mA_S_N!C194*SIN(BFU725F_2V_5mA_S_N!D194*PI()/180))</f>
        <v>0.868688103546917+0.247616241099127i</v>
      </c>
      <c r="D180" s="2" t="str">
        <f>COMPLEX(BFU725F_2V_5mA_S_N!E194*COS(BFU725F_2V_5mA_S_N!F194*PI()/180),BFU725F_2V_5mA_S_N!E194*SIN(BFU725F_2V_5mA_S_N!F194*PI()/180))</f>
        <v>-0.448221001369981-0.494665780937889i</v>
      </c>
      <c r="E180" s="2" t="str">
        <f>COMPLEX(BFU725F_2V_5mA_S_N!G194*COS(BFU725F_2V_5mA_S_N!H194*PI()/180),BFU725F_2V_5mA_S_N!G194*SIN(BFU725F_2V_5mA_S_N!H194*PI()/180))</f>
        <v>0.00814052383566922-0.146984747411699i</v>
      </c>
      <c r="F180" s="2" t="str">
        <f>COMPLEX(BFU725F_2V_5mA_S_N!I194*COS(BFU725F_2V_5mA_S_N!J194*PI()/180),BFU725F_2V_5mA_S_N!I194*SIN(BFU725F_2V_5mA_S_N!J194*PI()/180))</f>
        <v>0.755369521684803+0.335364796318384i</v>
      </c>
      <c r="G180" s="9" t="str">
        <f t="shared" si="111"/>
        <v>0.868688103546917-0.247616241099127i</v>
      </c>
      <c r="H180" s="9" t="str">
        <f t="shared" si="112"/>
        <v>0.755369521684803-0.335364796318384i</v>
      </c>
      <c r="I180" s="9">
        <f t="shared" si="113"/>
        <v>0.90329000000000015</v>
      </c>
      <c r="J180" s="9">
        <f t="shared" si="114"/>
        <v>0.82646999999999948</v>
      </c>
      <c r="K180" s="9" t="str">
        <f t="shared" si="115"/>
        <v>0.573138747008181+0.478369170510652i</v>
      </c>
      <c r="L180" s="9" t="str">
        <f t="shared" si="116"/>
        <v>-0.0763570786096663+0.0618548120905706i</v>
      </c>
      <c r="M180" s="9">
        <f t="shared" si="102"/>
        <v>9.8267091300000109E-2</v>
      </c>
      <c r="N180" s="11" t="str">
        <f t="shared" si="117"/>
        <v>0.649495825617847+0.416514358420081i</v>
      </c>
      <c r="O180" s="11">
        <f t="shared" si="103"/>
        <v>0.77157568537707333</v>
      </c>
      <c r="P180" s="1">
        <f t="shared" si="118"/>
        <v>9.6343553265101023E-2</v>
      </c>
      <c r="Q180" s="1">
        <f t="shared" si="119"/>
        <v>0.19653418260000022</v>
      </c>
      <c r="R180" s="1">
        <f t="shared" si="120"/>
        <v>0.49021270493787839</v>
      </c>
      <c r="S180" s="1" t="str">
        <f t="shared" si="121"/>
        <v>3.1867592238652-3.22593261641142i</v>
      </c>
      <c r="T180" s="1">
        <f t="shared" si="104"/>
        <v>4.5345424903199394</v>
      </c>
      <c r="U180" s="12">
        <f t="shared" si="105"/>
        <v>6.5653347575054024</v>
      </c>
      <c r="V180" s="1">
        <f t="shared" si="122"/>
        <v>0.53755112493490076</v>
      </c>
      <c r="W180" s="1" t="e">
        <f t="shared" si="123"/>
        <v>#NUM!</v>
      </c>
      <c r="X180" s="1" t="e">
        <f t="shared" si="124"/>
        <v>#NUM!</v>
      </c>
      <c r="Y180" s="12" t="e">
        <f t="shared" si="106"/>
        <v>#NUM!</v>
      </c>
      <c r="Z180" s="10">
        <f t="shared" si="125"/>
        <v>1.1201896176698349</v>
      </c>
      <c r="AA180" s="1" t="str">
        <f t="shared" si="126"/>
        <v>0.667345016813402+0.200995353166936i</v>
      </c>
      <c r="AB180" s="1" t="str">
        <f t="shared" si="127"/>
        <v>0.088024504871401+0.134369443151448i</v>
      </c>
      <c r="AC180" s="1" t="str">
        <f t="shared" si="107"/>
        <v>0.088024504871401-0.134369443151448i</v>
      </c>
      <c r="AD180" s="1">
        <f t="shared" si="128"/>
        <v>8.7723622634898746E-2</v>
      </c>
      <c r="AE180" s="1" t="str">
        <f t="shared" si="129"/>
        <v>1.00342988840936-1.53173614034029i</v>
      </c>
      <c r="AF180" s="10">
        <f t="shared" si="108"/>
        <v>1.00342988840936</v>
      </c>
      <c r="AG180" s="10">
        <f t="shared" si="130"/>
        <v>-1.53173614034029</v>
      </c>
      <c r="AH180" s="10">
        <f t="shared" si="131"/>
        <v>0.44544607848907608</v>
      </c>
      <c r="AI180" s="1" t="str">
        <f t="shared" si="132"/>
        <v>0.582824756406904-0.2587593225707i</v>
      </c>
      <c r="AJ180" s="1" t="str">
        <f t="shared" si="133"/>
        <v>0.285863347140013+0.506375563669827i</v>
      </c>
      <c r="AK180" s="1" t="str">
        <f t="shared" si="109"/>
        <v>0.285863347140013-0.506375563669827i</v>
      </c>
      <c r="AL180" s="1">
        <f t="shared" si="134"/>
        <v>0.22060378583489981</v>
      </c>
      <c r="AM180" s="1" t="str">
        <f t="shared" si="135"/>
        <v>1.29582249034454-2.29540740542322i</v>
      </c>
      <c r="AN180" s="10">
        <f t="shared" si="110"/>
        <v>1.2958224903445399</v>
      </c>
      <c r="AO180" s="10">
        <f t="shared" si="136"/>
        <v>-2.2954074054232199</v>
      </c>
    </row>
    <row r="181" spans="1:41" ht="18.75" customHeight="1">
      <c r="A181" s="1">
        <f>BFU725F_2V_5mA_S_N!B195*1000000</f>
        <v>22400000000</v>
      </c>
      <c r="B181" s="14">
        <f t="shared" si="101"/>
        <v>22.4</v>
      </c>
      <c r="C181" s="2" t="str">
        <f>COMPLEX(BFU725F_2V_5mA_S_N!C195*COS(BFU725F_2V_5mA_S_N!D195*PI()/180),BFU725F_2V_5mA_S_N!C195*SIN(BFU725F_2V_5mA_S_N!D195*PI()/180))</f>
        <v>0.873493794222702+0.232745252055609i</v>
      </c>
      <c r="D181" s="2" t="str">
        <f>COMPLEX(BFU725F_2V_5mA_S_N!E195*COS(BFU725F_2V_5mA_S_N!F195*PI()/180),BFU725F_2V_5mA_S_N!E195*SIN(BFU725F_2V_5mA_S_N!F195*PI()/180))</f>
        <v>-0.443739749980503-0.46095277761094i</v>
      </c>
      <c r="E181" s="2" t="str">
        <f>COMPLEX(BFU725F_2V_5mA_S_N!G195*COS(BFU725F_2V_5mA_S_N!H195*PI()/180),BFU725F_2V_5mA_S_N!G195*SIN(BFU725F_2V_5mA_S_N!H195*PI()/180))</f>
        <v>0.00629206935402829-0.142401058504648i</v>
      </c>
      <c r="F181" s="2" t="str">
        <f>COMPLEX(BFU725F_2V_5mA_S_N!I195*COS(BFU725F_2V_5mA_S_N!J195*PI()/180),BFU725F_2V_5mA_S_N!I195*SIN(BFU725F_2V_5mA_S_N!J195*PI()/180))</f>
        <v>0.765050370414264+0.327268976270281i</v>
      </c>
      <c r="G181" s="9" t="str">
        <f t="shared" si="111"/>
        <v>0.873493794222702-0.232745252055609i</v>
      </c>
      <c r="H181" s="9" t="str">
        <f t="shared" si="112"/>
        <v>0.765050370414264-0.327268976270281i</v>
      </c>
      <c r="I181" s="9">
        <f t="shared" si="113"/>
        <v>0.90397000000000061</v>
      </c>
      <c r="J181" s="9">
        <f t="shared" si="114"/>
        <v>0.83211000000000024</v>
      </c>
      <c r="K181" s="9" t="str">
        <f t="shared" si="115"/>
        <v>0.592096450452631+0.463929261111012i</v>
      </c>
      <c r="L181" s="9" t="str">
        <f t="shared" si="116"/>
        <v>-0.068432204734472+0.0602886632521515i</v>
      </c>
      <c r="M181" s="9">
        <f t="shared" si="102"/>
        <v>9.1201368200000243E-2</v>
      </c>
      <c r="N181" s="11" t="str">
        <f t="shared" si="117"/>
        <v>0.660528655187103+0.403640597858861i</v>
      </c>
      <c r="O181" s="11">
        <f t="shared" si="103"/>
        <v>0.77409549576466441</v>
      </c>
      <c r="P181" s="1">
        <f t="shared" si="118"/>
        <v>8.9655023563140146E-2</v>
      </c>
      <c r="Q181" s="1">
        <f t="shared" si="119"/>
        <v>0.18240273640000049</v>
      </c>
      <c r="R181" s="1">
        <f t="shared" si="120"/>
        <v>0.49152236053373105</v>
      </c>
      <c r="S181" s="1" t="str">
        <f t="shared" si="121"/>
        <v>3.093276890841-3.25280491291972i</v>
      </c>
      <c r="T181" s="1">
        <f t="shared" si="104"/>
        <v>4.4887750806790967</v>
      </c>
      <c r="U181" s="12">
        <f t="shared" si="105"/>
        <v>6.5212784472730227</v>
      </c>
      <c r="V181" s="1">
        <f t="shared" si="122"/>
        <v>0.52553087223685913</v>
      </c>
      <c r="W181" s="1" t="e">
        <f t="shared" si="123"/>
        <v>#NUM!</v>
      </c>
      <c r="X181" s="1" t="e">
        <f t="shared" si="124"/>
        <v>#NUM!</v>
      </c>
      <c r="Y181" s="12" t="e">
        <f t="shared" si="106"/>
        <v>#NUM!</v>
      </c>
      <c r="Z181" s="10">
        <f t="shared" si="125"/>
        <v>0.97873171337305209</v>
      </c>
      <c r="AA181" s="1" t="str">
        <f t="shared" si="126"/>
        <v>0.670913113900739+0.198842648984582i</v>
      </c>
      <c r="AB181" s="1" t="str">
        <f t="shared" si="127"/>
        <v>0.094137256513525+0.128426327285699i</v>
      </c>
      <c r="AC181" s="1" t="str">
        <f t="shared" si="107"/>
        <v>0.094137256513525-0.128426327285699i</v>
      </c>
      <c r="AD181" s="1">
        <f t="shared" si="128"/>
        <v>9.3183215536858821E-2</v>
      </c>
      <c r="AE181" s="1" t="str">
        <f t="shared" si="129"/>
        <v>1.01023833499595-1.37821308854597i</v>
      </c>
      <c r="AF181" s="10">
        <f t="shared" si="108"/>
        <v>1.0102383349959501</v>
      </c>
      <c r="AG181" s="10">
        <f t="shared" si="130"/>
        <v>-1.37821308854597</v>
      </c>
      <c r="AH181" s="10">
        <f t="shared" si="131"/>
        <v>0.41847406080197985</v>
      </c>
      <c r="AI181" s="1" t="str">
        <f t="shared" si="132"/>
        <v>0.59222204577077-0.253337440434337i</v>
      </c>
      <c r="AJ181" s="1" t="str">
        <f t="shared" si="133"/>
        <v>0.281271748451932+0.486082692489946i</v>
      </c>
      <c r="AK181" s="1" t="str">
        <f t="shared" si="109"/>
        <v>0.281271748451932-0.486082692489946i</v>
      </c>
      <c r="AL181" s="1">
        <f t="shared" si="134"/>
        <v>0.21793792433685955</v>
      </c>
      <c r="AM181" s="1" t="str">
        <f t="shared" si="135"/>
        <v>1.29060487892497-2.23037222167274i</v>
      </c>
      <c r="AN181" s="10">
        <f t="shared" si="110"/>
        <v>1.29060487892497</v>
      </c>
      <c r="AO181" s="10">
        <f t="shared" si="136"/>
        <v>-2.2303722216727402</v>
      </c>
    </row>
    <row r="182" spans="1:41" ht="18.75" customHeight="1">
      <c r="A182" s="1">
        <f>BFU725F_2V_5mA_S_N!B196*1000000</f>
        <v>22600000000</v>
      </c>
      <c r="B182" s="14">
        <f t="shared" si="101"/>
        <v>22.6</v>
      </c>
      <c r="C182" s="2" t="str">
        <f>COMPLEX(BFU725F_2V_5mA_S_N!C196*COS(BFU725F_2V_5mA_S_N!D196*PI()/180),BFU725F_2V_5mA_S_N!C196*SIN(BFU725F_2V_5mA_S_N!D196*PI()/180))</f>
        <v>0.877394687984736+0.223971298152614i</v>
      </c>
      <c r="D182" s="2" t="str">
        <f>COMPLEX(BFU725F_2V_5mA_S_N!E196*COS(BFU725F_2V_5mA_S_N!F196*PI()/180),BFU725F_2V_5mA_S_N!E196*SIN(BFU725F_2V_5mA_S_N!F196*PI()/180))</f>
        <v>-0.448399581392417-0.464655838559148i</v>
      </c>
      <c r="E182" s="2" t="str">
        <f>COMPLEX(BFU725F_2V_5mA_S_N!G196*COS(BFU725F_2V_5mA_S_N!H196*PI()/180),BFU725F_2V_5mA_S_N!G196*SIN(BFU725F_2V_5mA_S_N!H196*PI()/180))</f>
        <v>0.00114517501419495-0.14263540294817i</v>
      </c>
      <c r="F182" s="2" t="str">
        <f>COMPLEX(BFU725F_2V_5mA_S_N!I196*COS(BFU725F_2V_5mA_S_N!J196*PI()/180),BFU725F_2V_5mA_S_N!I196*SIN(BFU725F_2V_5mA_S_N!J196*PI()/180))</f>
        <v>0.781598121521611+0.329517138907657i</v>
      </c>
      <c r="G182" s="9" t="str">
        <f t="shared" si="111"/>
        <v>0.877394687984736-0.223971298152614i</v>
      </c>
      <c r="H182" s="9" t="str">
        <f t="shared" si="112"/>
        <v>0.781598121521611-0.329517138907657i</v>
      </c>
      <c r="I182" s="9">
        <f t="shared" si="113"/>
        <v>0.90552999999999961</v>
      </c>
      <c r="J182" s="9">
        <f t="shared" si="114"/>
        <v>0.84821999999999942</v>
      </c>
      <c r="K182" s="9" t="str">
        <f t="shared" si="115"/>
        <v>0.611967658597226+0.464172133188346i</v>
      </c>
      <c r="L182" s="9" t="str">
        <f t="shared" si="116"/>
        <v>-0.06678986876209+0.0634255427171804i</v>
      </c>
      <c r="M182" s="9">
        <f t="shared" si="102"/>
        <v>9.2106927199999911E-2</v>
      </c>
      <c r="N182" s="11" t="str">
        <f t="shared" si="117"/>
        <v>0.678757527359316+0.400746590471166i</v>
      </c>
      <c r="O182" s="11">
        <f t="shared" si="103"/>
        <v>0.7882319523599618</v>
      </c>
      <c r="P182" s="1">
        <f t="shared" si="118"/>
        <v>8.184786142119882E-2</v>
      </c>
      <c r="Q182" s="1">
        <f t="shared" si="119"/>
        <v>0.18421385439999982</v>
      </c>
      <c r="R182" s="1">
        <f t="shared" si="120"/>
        <v>0.44430893478552014</v>
      </c>
      <c r="S182" s="1" t="str">
        <f t="shared" si="121"/>
        <v>3.23219938007977-3.16962693706318i</v>
      </c>
      <c r="T182" s="1">
        <f t="shared" si="104"/>
        <v>4.5269910263600659</v>
      </c>
      <c r="U182" s="12">
        <f t="shared" si="105"/>
        <v>6.5580963361472024</v>
      </c>
      <c r="V182" s="1">
        <f t="shared" si="122"/>
        <v>0.47919780177880322</v>
      </c>
      <c r="W182" s="1" t="e">
        <f t="shared" si="123"/>
        <v>#NUM!</v>
      </c>
      <c r="X182" s="1" t="e">
        <f t="shared" si="124"/>
        <v>#NUM!</v>
      </c>
      <c r="Y182" s="12" t="e">
        <f t="shared" si="106"/>
        <v>#NUM!</v>
      </c>
      <c r="Z182" s="10">
        <f t="shared" si="125"/>
        <v>0.93826238910178439</v>
      </c>
      <c r="AA182" s="1" t="str">
        <f t="shared" si="126"/>
        <v>0.685293983032779+0.199590725173871i</v>
      </c>
      <c r="AB182" s="1" t="str">
        <f t="shared" si="127"/>
        <v>0.096304138488832+0.129926413733786i</v>
      </c>
      <c r="AC182" s="1" t="str">
        <f t="shared" si="107"/>
        <v>0.096304138488832-0.129926413733786i</v>
      </c>
      <c r="AD182" s="1">
        <f t="shared" si="128"/>
        <v>9.816755767880192E-2</v>
      </c>
      <c r="AE182" s="1" t="str">
        <f t="shared" si="129"/>
        <v>0.981017973411675-1.32351681966966i</v>
      </c>
      <c r="AF182" s="10">
        <f t="shared" si="108"/>
        <v>0.98101797341167496</v>
      </c>
      <c r="AG182" s="10">
        <f t="shared" si="130"/>
        <v>-1.3235168196696601</v>
      </c>
      <c r="AH182" s="10">
        <f t="shared" si="131"/>
        <v>0.46360609550919335</v>
      </c>
      <c r="AI182" s="1" t="str">
        <f t="shared" si="132"/>
        <v>0.616080613287858-0.259735937737251i</v>
      </c>
      <c r="AJ182" s="1" t="str">
        <f t="shared" si="133"/>
        <v>0.261314074696878+0.483707235889865i</v>
      </c>
      <c r="AK182" s="1" t="str">
        <f t="shared" si="109"/>
        <v>0.261314074696878-0.483707235889865i</v>
      </c>
      <c r="AL182" s="1">
        <f t="shared" si="134"/>
        <v>0.1986749701788022</v>
      </c>
      <c r="AM182" s="1" t="str">
        <f t="shared" si="135"/>
        <v>1.31528432827599-2.43466620608797i</v>
      </c>
      <c r="AN182" s="10">
        <f t="shared" si="110"/>
        <v>1.3152843282759901</v>
      </c>
      <c r="AO182" s="10">
        <f t="shared" si="136"/>
        <v>-2.4346662060879698</v>
      </c>
    </row>
    <row r="183" spans="1:41" ht="18.75" customHeight="1">
      <c r="A183" s="1">
        <f>BFU725F_2V_5mA_S_N!B197*1000000</f>
        <v>22800000000</v>
      </c>
      <c r="B183" s="14">
        <f t="shared" si="101"/>
        <v>22.8</v>
      </c>
      <c r="C183" s="2" t="str">
        <f>COMPLEX(BFU725F_2V_5mA_S_N!C197*COS(BFU725F_2V_5mA_S_N!D197*PI()/180),BFU725F_2V_5mA_S_N!C197*SIN(BFU725F_2V_5mA_S_N!D197*PI()/180))</f>
        <v>0.891549185260338+0.218820498038067i</v>
      </c>
      <c r="D183" s="2" t="str">
        <f>COMPLEX(BFU725F_2V_5mA_S_N!E197*COS(BFU725F_2V_5mA_S_N!F197*PI()/180),BFU725F_2V_5mA_S_N!E197*SIN(BFU725F_2V_5mA_S_N!F197*PI()/180))</f>
        <v>-0.461006849640277-0.428094217415684i</v>
      </c>
      <c r="E183" s="2" t="str">
        <f>COMPLEX(BFU725F_2V_5mA_S_N!G197*COS(BFU725F_2V_5mA_S_N!H197*PI()/180),BFU725F_2V_5mA_S_N!G197*SIN(BFU725F_2V_5mA_S_N!H197*PI()/180))</f>
        <v>0.00436377390432865-0.141212591072156i</v>
      </c>
      <c r="F183" s="2" t="str">
        <f>COMPLEX(BFU725F_2V_5mA_S_N!I197*COS(BFU725F_2V_5mA_S_N!J197*PI()/180),BFU725F_2V_5mA_S_N!I197*SIN(BFU725F_2V_5mA_S_N!J197*PI()/180))</f>
        <v>0.803220125088356+0.308005670650795i</v>
      </c>
      <c r="G183" s="9" t="str">
        <f t="shared" si="111"/>
        <v>0.891549185260338-0.218820498038067i</v>
      </c>
      <c r="H183" s="9" t="str">
        <f t="shared" si="112"/>
        <v>0.803220125088356-0.308005670650795i</v>
      </c>
      <c r="I183" s="9">
        <f t="shared" si="113"/>
        <v>0.91801000000000021</v>
      </c>
      <c r="J183" s="9">
        <f t="shared" si="114"/>
        <v>0.86025000000000018</v>
      </c>
      <c r="K183" s="9" t="str">
        <f t="shared" si="115"/>
        <v>0.648712293856875+0.450363232530313i</v>
      </c>
      <c r="L183" s="9" t="str">
        <f t="shared" si="116"/>
        <v>-0.0624640233244526+0.0632318653651628i</v>
      </c>
      <c r="M183" s="9">
        <f t="shared" si="102"/>
        <v>8.8882073600000097E-2</v>
      </c>
      <c r="N183" s="11" t="str">
        <f t="shared" si="117"/>
        <v>0.711176317181328+0.38713136716515i</v>
      </c>
      <c r="O183" s="11">
        <f t="shared" si="103"/>
        <v>0.80971751219962829</v>
      </c>
      <c r="P183" s="1">
        <f t="shared" si="118"/>
        <v>7.2870026962754575E-2</v>
      </c>
      <c r="Q183" s="1">
        <f t="shared" si="119"/>
        <v>0.17776414720000019</v>
      </c>
      <c r="R183" s="1">
        <f t="shared" si="120"/>
        <v>0.4099253314605078</v>
      </c>
      <c r="S183" s="1" t="str">
        <f t="shared" si="121"/>
        <v>2.92787833534922-3.35510767926517i</v>
      </c>
      <c r="T183" s="1">
        <f t="shared" si="104"/>
        <v>4.4530011325028243</v>
      </c>
      <c r="U183" s="12">
        <f t="shared" si="105"/>
        <v>6.4865280558252874</v>
      </c>
      <c r="V183" s="1">
        <f t="shared" si="122"/>
        <v>0.44706984803724492</v>
      </c>
      <c r="W183" s="1" t="e">
        <f t="shared" si="123"/>
        <v>#NUM!</v>
      </c>
      <c r="X183" s="1" t="e">
        <f t="shared" si="124"/>
        <v>#NUM!</v>
      </c>
      <c r="Y183" s="12" t="e">
        <f t="shared" si="106"/>
        <v>#NUM!</v>
      </c>
      <c r="Z183" s="10">
        <f t="shared" si="125"/>
        <v>1.0532597203110512</v>
      </c>
      <c r="AA183" s="1" t="str">
        <f t="shared" si="126"/>
        <v>0.718760944728697+0.189526699066314i</v>
      </c>
      <c r="AB183" s="1" t="str">
        <f t="shared" si="127"/>
        <v>0.084459180359659+0.118478971584481i</v>
      </c>
      <c r="AC183" s="1" t="str">
        <f t="shared" si="107"/>
        <v>0.084459180359659-0.118478971584481i</v>
      </c>
      <c r="AD183" s="1">
        <f t="shared" si="128"/>
        <v>8.4387612937245171E-2</v>
      </c>
      <c r="AE183" s="1" t="str">
        <f t="shared" si="129"/>
        <v>1.00084807971126-1.4039853416945i</v>
      </c>
      <c r="AF183" s="10">
        <f t="shared" si="108"/>
        <v>1.00084807971126</v>
      </c>
      <c r="AG183" s="10">
        <f t="shared" si="130"/>
        <v>-1.4039853416945001</v>
      </c>
      <c r="AH183" s="10">
        <f t="shared" si="131"/>
        <v>0.47505139550725078</v>
      </c>
      <c r="AI183" s="1" t="str">
        <f t="shared" si="132"/>
        <v>0.650381401435218-0.24939758538274i</v>
      </c>
      <c r="AJ183" s="1" t="str">
        <f t="shared" si="133"/>
        <v>0.24116778382512+0.468218083420807i</v>
      </c>
      <c r="AK183" s="1" t="str">
        <f t="shared" si="109"/>
        <v>0.24116778382512-0.468218083420807i</v>
      </c>
      <c r="AL183" s="1">
        <f t="shared" si="134"/>
        <v>0.18709991053724517</v>
      </c>
      <c r="AM183" s="1" t="str">
        <f t="shared" si="135"/>
        <v>1.28897861646552-2.5025029786297i</v>
      </c>
      <c r="AN183" s="10">
        <f t="shared" si="110"/>
        <v>1.2889786164655199</v>
      </c>
      <c r="AO183" s="10">
        <f t="shared" si="136"/>
        <v>-2.5025029786297002</v>
      </c>
    </row>
    <row r="184" spans="1:41" ht="18.75" customHeight="1">
      <c r="A184" s="1">
        <f>BFU725F_2V_5mA_S_N!B198*1000000</f>
        <v>23000000000</v>
      </c>
      <c r="B184" s="14">
        <f t="shared" si="101"/>
        <v>23</v>
      </c>
      <c r="C184" s="2" t="str">
        <f>COMPLEX(BFU725F_2V_5mA_S_N!C198*COS(BFU725F_2V_5mA_S_N!D198*PI()/180),BFU725F_2V_5mA_S_N!C198*SIN(BFU725F_2V_5mA_S_N!D198*PI()/180))</f>
        <v>0.899939134080231+0.20413082802684i</v>
      </c>
      <c r="D184" s="2" t="str">
        <f>COMPLEX(BFU725F_2V_5mA_S_N!E198*COS(BFU725F_2V_5mA_S_N!F198*PI()/180),BFU725F_2V_5mA_S_N!E198*SIN(BFU725F_2V_5mA_S_N!F198*PI()/180))</f>
        <v>-0.457238626565106-0.424892351986777i</v>
      </c>
      <c r="E184" s="2" t="str">
        <f>COMPLEX(BFU725F_2V_5mA_S_N!G198*COS(BFU725F_2V_5mA_S_N!H198*PI()/180),BFU725F_2V_5mA_S_N!G198*SIN(BFU725F_2V_5mA_S_N!H198*PI()/180))</f>
        <v>0.00117568304177446-0.14643528048044i</v>
      </c>
      <c r="F184" s="2" t="str">
        <f>COMPLEX(BFU725F_2V_5mA_S_N!I198*COS(BFU725F_2V_5mA_S_N!J198*PI()/180),BFU725F_2V_5mA_S_N!I198*SIN(BFU725F_2V_5mA_S_N!J198*PI()/180))</f>
        <v>0.81505780522503+0.298591451722511i</v>
      </c>
      <c r="G184" s="9" t="str">
        <f t="shared" si="111"/>
        <v>0.899939134080231-0.20413082802684i</v>
      </c>
      <c r="H184" s="9" t="str">
        <f t="shared" si="112"/>
        <v>0.81505780522503-0.298591451722511i</v>
      </c>
      <c r="I184" s="9">
        <f t="shared" si="113"/>
        <v>0.92279999999999951</v>
      </c>
      <c r="J184" s="9">
        <f t="shared" si="114"/>
        <v>0.86802999999999986</v>
      </c>
      <c r="K184" s="9" t="str">
        <f t="shared" si="115"/>
        <v>0.672550695177695+0.43509255717724i</v>
      </c>
      <c r="L184" s="9" t="str">
        <f t="shared" si="116"/>
        <v>-0.0627567984364744+0.0664563277947419i</v>
      </c>
      <c r="M184" s="9">
        <f t="shared" si="102"/>
        <v>9.1404919199999643E-2</v>
      </c>
      <c r="N184" s="11" t="str">
        <f t="shared" si="117"/>
        <v>0.735307493614169+0.368636229382498i</v>
      </c>
      <c r="O184" s="11">
        <f t="shared" si="103"/>
        <v>0.82253861901949432</v>
      </c>
      <c r="P184" s="1">
        <f t="shared" si="118"/>
        <v>7.1533858878498058E-2</v>
      </c>
      <c r="Q184" s="1">
        <f t="shared" si="119"/>
        <v>0.18280983839999929</v>
      </c>
      <c r="R184" s="1">
        <f t="shared" si="120"/>
        <v>0.39130201910674811</v>
      </c>
      <c r="S184" s="1" t="str">
        <f t="shared" si="121"/>
        <v>2.87631624469589-3.14555523290238i</v>
      </c>
      <c r="T184" s="1">
        <f t="shared" si="104"/>
        <v>4.2623600109259909</v>
      </c>
      <c r="U184" s="12">
        <f t="shared" si="105"/>
        <v>6.2965012866196641</v>
      </c>
      <c r="V184" s="1">
        <f t="shared" si="122"/>
        <v>0.42151397932150236</v>
      </c>
      <c r="W184" s="1" t="e">
        <f t="shared" si="123"/>
        <v>#NUM!</v>
      </c>
      <c r="X184" s="1" t="e">
        <f t="shared" si="124"/>
        <v>#NUM!</v>
      </c>
      <c r="Y184" s="12" t="e">
        <f t="shared" si="106"/>
        <v>#NUM!</v>
      </c>
      <c r="Z184" s="10">
        <f t="shared" si="125"/>
        <v>1.1885231491707118</v>
      </c>
      <c r="AA184" s="1" t="str">
        <f t="shared" si="126"/>
        <v>0.736982007830382+0.181651241535286i</v>
      </c>
      <c r="AB184" s="1" t="str">
        <f t="shared" si="127"/>
        <v>0.078075797394648+0.116940210187225i</v>
      </c>
      <c r="AC184" s="1" t="str">
        <f t="shared" si="107"/>
        <v>0.078075797394648-0.116940210187225i</v>
      </c>
      <c r="AD184" s="1">
        <f t="shared" si="128"/>
        <v>7.6906301121502874E-2</v>
      </c>
      <c r="AE184" s="1" t="str">
        <f t="shared" si="129"/>
        <v>1.01520676792526-1.52055434316719i</v>
      </c>
      <c r="AF184" s="10">
        <f t="shared" si="108"/>
        <v>1.0152067679252601</v>
      </c>
      <c r="AG184" s="10">
        <f t="shared" si="130"/>
        <v>-1.52055434316719</v>
      </c>
      <c r="AH184" s="10">
        <f t="shared" si="131"/>
        <v>0.52234349244922484</v>
      </c>
      <c r="AI184" s="1" t="str">
        <f t="shared" si="132"/>
        <v>0.670416521530856-0.24560300035086i</v>
      </c>
      <c r="AJ184" s="1" t="str">
        <f t="shared" si="133"/>
        <v>0.229522612549375+0.4497338283777i</v>
      </c>
      <c r="AK184" s="1" t="str">
        <f t="shared" si="109"/>
        <v>0.229522612549375-0.4497338283777i</v>
      </c>
      <c r="AL184" s="1">
        <f t="shared" si="134"/>
        <v>0.17499006022150221</v>
      </c>
      <c r="AM184" s="1" t="str">
        <f t="shared" si="135"/>
        <v>1.31163228505005-2.57005356651931i</v>
      </c>
      <c r="AN184" s="10">
        <f t="shared" si="110"/>
        <v>1.3116322850500499</v>
      </c>
      <c r="AO184" s="10">
        <f t="shared" si="136"/>
        <v>-2.5700535665193098</v>
      </c>
    </row>
    <row r="185" spans="1:41" ht="18.75" customHeight="1">
      <c r="A185" s="1">
        <f>BFU725F_2V_5mA_S_N!B199*1000000</f>
        <v>23200000000</v>
      </c>
      <c r="B185" s="14">
        <f t="shared" si="101"/>
        <v>23.2</v>
      </c>
      <c r="C185" s="2" t="str">
        <f>COMPLEX(BFU725F_2V_5mA_S_N!C199*COS(BFU725F_2V_5mA_S_N!D199*PI()/180),BFU725F_2V_5mA_S_N!C199*SIN(BFU725F_2V_5mA_S_N!D199*PI()/180))</f>
        <v>0.918433576010661+0.185856043636655i</v>
      </c>
      <c r="D185" s="2" t="str">
        <f>COMPLEX(BFU725F_2V_5mA_S_N!E199*COS(BFU725F_2V_5mA_S_N!F199*PI()/180),BFU725F_2V_5mA_S_N!E199*SIN(BFU725F_2V_5mA_S_N!F199*PI()/180))</f>
        <v>-0.475009279750444-0.377298301812988i</v>
      </c>
      <c r="E185" s="2" t="str">
        <f>COMPLEX(BFU725F_2V_5mA_S_N!G199*COS(BFU725F_2V_5mA_S_N!H199*PI()/180),BFU725F_2V_5mA_S_N!G199*SIN(BFU725F_2V_5mA_S_N!H199*PI()/180))</f>
        <v>-0.00575671539097753-0.145225947502185i</v>
      </c>
      <c r="F185" s="2" t="str">
        <f>COMPLEX(BFU725F_2V_5mA_S_N!I199*COS(BFU725F_2V_5mA_S_N!J199*PI()/180),BFU725F_2V_5mA_S_N!I199*SIN(BFU725F_2V_5mA_S_N!J199*PI()/180))</f>
        <v>0.826414105761215+0.269315766153584i</v>
      </c>
      <c r="G185" s="9" t="str">
        <f t="shared" si="111"/>
        <v>0.918433576010661-0.185856043636655i</v>
      </c>
      <c r="H185" s="9" t="str">
        <f t="shared" si="112"/>
        <v>0.826414105761215-0.269315766153584i</v>
      </c>
      <c r="I185" s="9">
        <f t="shared" si="113"/>
        <v>0.93705000000000049</v>
      </c>
      <c r="J185" s="9">
        <f t="shared" si="114"/>
        <v>0.86919000000000035</v>
      </c>
      <c r="K185" s="9" t="str">
        <f t="shared" si="115"/>
        <v>0.708952499633646+0.400942698286791i</v>
      </c>
      <c r="L185" s="9" t="str">
        <f t="shared" si="116"/>
        <v>-0.05205901014016+0.0711556716651252i</v>
      </c>
      <c r="M185" s="9">
        <f t="shared" si="102"/>
        <v>8.8166150800000231E-2</v>
      </c>
      <c r="N185" s="11" t="str">
        <f t="shared" si="117"/>
        <v>0.761011509773806+0.329787026621666i</v>
      </c>
      <c r="O185" s="11">
        <f t="shared" si="103"/>
        <v>0.82939616645856706</v>
      </c>
      <c r="P185" s="1">
        <f t="shared" si="118"/>
        <v>5.4344042336165521E-2</v>
      </c>
      <c r="Q185" s="1">
        <f t="shared" si="119"/>
        <v>0.17633230160000046</v>
      </c>
      <c r="R185" s="1">
        <f t="shared" si="120"/>
        <v>0.30819107924673839</v>
      </c>
      <c r="S185" s="1" t="str">
        <f t="shared" si="121"/>
        <v>2.72338435589205-3.16287508543487i</v>
      </c>
      <c r="T185" s="1">
        <f t="shared" si="104"/>
        <v>4.1737993670015081</v>
      </c>
      <c r="U185" s="12">
        <f t="shared" si="105"/>
        <v>6.2053156885537097</v>
      </c>
      <c r="V185" s="1">
        <f t="shared" si="122"/>
        <v>0.43467344546383324</v>
      </c>
      <c r="W185" s="1" t="e">
        <f t="shared" si="123"/>
        <v>#NUM!</v>
      </c>
      <c r="X185" s="1" t="e">
        <f t="shared" si="124"/>
        <v>#NUM!</v>
      </c>
      <c r="Y185" s="12" t="e">
        <f t="shared" si="106"/>
        <v>#NUM!</v>
      </c>
      <c r="Z185" s="10">
        <f t="shared" si="125"/>
        <v>1.3043631437234651</v>
      </c>
      <c r="AA185" s="1" t="str">
        <f t="shared" si="126"/>
        <v>0.760231434317428+0.161448889813543i</v>
      </c>
      <c r="AB185" s="1" t="str">
        <f t="shared" si="127"/>
        <v>0.066182671443787+0.107866876340041i</v>
      </c>
      <c r="AC185" s="1" t="str">
        <f t="shared" si="107"/>
        <v>0.066182671443787-0.107866876340041i</v>
      </c>
      <c r="AD185" s="1">
        <f t="shared" si="128"/>
        <v>6.7593255163833521E-2</v>
      </c>
      <c r="AE185" s="1" t="str">
        <f t="shared" si="129"/>
        <v>0.979131294733069-1.59582307552124i</v>
      </c>
      <c r="AF185" s="10">
        <f t="shared" si="108"/>
        <v>0.97913129473306904</v>
      </c>
      <c r="AG185" s="10">
        <f t="shared" si="130"/>
        <v>-1.5958230755212399</v>
      </c>
      <c r="AH185" s="10">
        <f t="shared" si="131"/>
        <v>0.46363047439908234</v>
      </c>
      <c r="AI185" s="1" t="str">
        <f t="shared" si="132"/>
        <v>0.685424691225637-0.223369464014634i</v>
      </c>
      <c r="AJ185" s="1" t="str">
        <f t="shared" si="133"/>
        <v>0.233008884785024+0.409225507651289i</v>
      </c>
      <c r="AK185" s="1" t="str">
        <f t="shared" si="109"/>
        <v>0.233008884785024-0.409225507651289i</v>
      </c>
      <c r="AL185" s="1">
        <f t="shared" si="134"/>
        <v>0.19016470156383392</v>
      </c>
      <c r="AM185" s="1" t="str">
        <f t="shared" si="135"/>
        <v>1.22530039943721-2.15195304010677i</v>
      </c>
      <c r="AN185" s="10">
        <f t="shared" si="110"/>
        <v>1.22530039943721</v>
      </c>
      <c r="AO185" s="10">
        <f t="shared" si="136"/>
        <v>-2.1519530401067701</v>
      </c>
    </row>
    <row r="186" spans="1:41" ht="18.75" customHeight="1">
      <c r="A186" s="1">
        <f>BFU725F_2V_5mA_S_N!B200*1000000</f>
        <v>23400000000</v>
      </c>
      <c r="B186" s="14">
        <f t="shared" si="101"/>
        <v>23.4</v>
      </c>
      <c r="C186" s="2" t="str">
        <f>COMPLEX(BFU725F_2V_5mA_S_N!C200*COS(BFU725F_2V_5mA_S_N!D200*PI()/180),BFU725F_2V_5mA_S_N!C200*SIN(BFU725F_2V_5mA_S_N!D200*PI()/180))</f>
        <v>0.919758338813112+0.157878124779035i</v>
      </c>
      <c r="D186" s="2" t="str">
        <f>COMPLEX(BFU725F_2V_5mA_S_N!E200*COS(BFU725F_2V_5mA_S_N!F200*PI()/180),BFU725F_2V_5mA_S_N!E200*SIN(BFU725F_2V_5mA_S_N!F200*PI()/180))</f>
        <v>-0.465976665531429-0.368006195709001i</v>
      </c>
      <c r="E186" s="2" t="str">
        <f>COMPLEX(BFU725F_2V_5mA_S_N!G200*COS(BFU725F_2V_5mA_S_N!H200*PI()/180),BFU725F_2V_5mA_S_N!G200*SIN(BFU725F_2V_5mA_S_N!H200*PI()/180))</f>
        <v>-0.0120338983245208-0.141238266029837i</v>
      </c>
      <c r="F186" s="2" t="str">
        <f>COMPLEX(BFU725F_2V_5mA_S_N!I200*COS(BFU725F_2V_5mA_S_N!J200*PI()/180),BFU725F_2V_5mA_S_N!I200*SIN(BFU725F_2V_5mA_S_N!J200*PI()/180))</f>
        <v>0.834979392259146+0.268082554640445i</v>
      </c>
      <c r="G186" s="9" t="str">
        <f t="shared" si="111"/>
        <v>0.919758338813112-0.157878124779035i</v>
      </c>
      <c r="H186" s="9" t="str">
        <f t="shared" si="112"/>
        <v>0.834979392259146-0.268082554640445i</v>
      </c>
      <c r="I186" s="9">
        <f t="shared" si="113"/>
        <v>0.93320999999999998</v>
      </c>
      <c r="J186" s="9">
        <f t="shared" si="114"/>
        <v>0.87695999999999996</v>
      </c>
      <c r="K186" s="9" t="str">
        <f t="shared" si="115"/>
        <v>0.725654887754847+0.378396145799883i</v>
      </c>
      <c r="L186" s="9" t="str">
        <f t="shared" si="116"/>
        <v>-0.0463690411555717+0.0702422853919802i</v>
      </c>
      <c r="M186" s="9">
        <f t="shared" si="102"/>
        <v>8.4166897499999949E-2</v>
      </c>
      <c r="N186" s="11" t="str">
        <f t="shared" si="117"/>
        <v>0.772023928910419+0.308153860407903i</v>
      </c>
      <c r="O186" s="11">
        <f t="shared" si="103"/>
        <v>0.83125191638550411</v>
      </c>
      <c r="P186" s="1">
        <f t="shared" si="118"/>
        <v>5.1040002794573103E-2</v>
      </c>
      <c r="Q186" s="1">
        <f t="shared" si="119"/>
        <v>0.1683337949999999</v>
      </c>
      <c r="R186" s="1">
        <f t="shared" si="120"/>
        <v>0.30320710582550064</v>
      </c>
      <c r="S186" s="1" t="str">
        <f t="shared" si="121"/>
        <v>2.86586839536187-3.05504385446812i</v>
      </c>
      <c r="T186" s="1">
        <f t="shared" si="104"/>
        <v>4.1888536155202951</v>
      </c>
      <c r="U186" s="12">
        <f t="shared" si="105"/>
        <v>6.2209518368836356</v>
      </c>
      <c r="V186" s="1">
        <f t="shared" si="122"/>
        <v>0.41084231400542681</v>
      </c>
      <c r="W186" s="1" t="e">
        <f t="shared" si="123"/>
        <v>#NUM!</v>
      </c>
      <c r="X186" s="1" t="e">
        <f t="shared" si="124"/>
        <v>#NUM!</v>
      </c>
      <c r="Y186" s="12" t="e">
        <f t="shared" si="106"/>
        <v>#NUM!</v>
      </c>
      <c r="Z186" s="10">
        <f t="shared" si="125"/>
        <v>1.0779697118965383</v>
      </c>
      <c r="AA186" s="1" t="str">
        <f t="shared" si="126"/>
        <v>0.758726200003239+0.1615413925667i</v>
      </c>
      <c r="AB186" s="1" t="str">
        <f t="shared" si="127"/>
        <v>0.076253192255907+0.106541162073745i</v>
      </c>
      <c r="AC186" s="1" t="str">
        <f t="shared" si="107"/>
        <v>0.076253192255907-0.106541162073745i</v>
      </c>
      <c r="AD186" s="1">
        <f t="shared" si="128"/>
        <v>7.8079093105426822E-2</v>
      </c>
      <c r="AE186" s="1" t="str">
        <f t="shared" si="129"/>
        <v>0.97661472774723-1.36452868285608i</v>
      </c>
      <c r="AF186" s="10">
        <f t="shared" si="108"/>
        <v>0.97661472774723002</v>
      </c>
      <c r="AG186" s="10">
        <f t="shared" si="130"/>
        <v>-1.3645286828560801</v>
      </c>
      <c r="AH186" s="10">
        <f t="shared" si="131"/>
        <v>0.46785078848854816</v>
      </c>
      <c r="AI186" s="1" t="str">
        <f t="shared" si="132"/>
        <v>0.694078219957819-0.222844137294392i</v>
      </c>
      <c r="AJ186" s="1" t="str">
        <f t="shared" si="133"/>
        <v>0.225680118855293+0.380722262073427i</v>
      </c>
      <c r="AK186" s="1" t="str">
        <f t="shared" si="109"/>
        <v>0.225680118855293-0.380722262073427i</v>
      </c>
      <c r="AL186" s="1">
        <f t="shared" si="134"/>
        <v>0.17990115560542685</v>
      </c>
      <c r="AM186" s="1" t="str">
        <f t="shared" si="135"/>
        <v>1.2544673106507-2.11628580590364i</v>
      </c>
      <c r="AN186" s="10">
        <f t="shared" si="110"/>
        <v>1.2544673106507001</v>
      </c>
      <c r="AO186" s="10">
        <f t="shared" si="136"/>
        <v>-2.1162858059036398</v>
      </c>
    </row>
    <row r="187" spans="1:41" ht="18.75" customHeight="1">
      <c r="A187" s="1">
        <f>BFU725F_2V_5mA_S_N!B201*1000000</f>
        <v>23600000000</v>
      </c>
      <c r="B187" s="14">
        <f t="shared" si="101"/>
        <v>23.6</v>
      </c>
      <c r="C187" s="2" t="str">
        <f>COMPLEX(BFU725F_2V_5mA_S_N!C201*COS(BFU725F_2V_5mA_S_N!D201*PI()/180),BFU725F_2V_5mA_S_N!C201*SIN(BFU725F_2V_5mA_S_N!D201*PI()/180))</f>
        <v>0.921241799005387+0.141134361036985i</v>
      </c>
      <c r="D187" s="2" t="str">
        <f>COMPLEX(BFU725F_2V_5mA_S_N!E201*COS(BFU725F_2V_5mA_S_N!F201*PI()/180),BFU725F_2V_5mA_S_N!E201*SIN(BFU725F_2V_5mA_S_N!F201*PI()/180))</f>
        <v>-0.474011640717713-0.331659998890584i</v>
      </c>
      <c r="E187" s="2" t="str">
        <f>COMPLEX(BFU725F_2V_5mA_S_N!G201*COS(BFU725F_2V_5mA_S_N!H201*PI()/180),BFU725F_2V_5mA_S_N!G201*SIN(BFU725F_2V_5mA_S_N!H201*PI()/180))</f>
        <v>-0.0138027466434876-0.136835613365438i</v>
      </c>
      <c r="F187" s="2" t="str">
        <f>COMPLEX(BFU725F_2V_5mA_S_N!I201*COS(BFU725F_2V_5mA_S_N!J201*PI()/180),BFU725F_2V_5mA_S_N!I201*SIN(BFU725F_2V_5mA_S_N!J201*PI()/180))</f>
        <v>0.848408063858167+0.242155737657477i</v>
      </c>
      <c r="G187" s="9" t="str">
        <f t="shared" si="111"/>
        <v>0.921241799005387-0.141134361036985i</v>
      </c>
      <c r="H187" s="9" t="str">
        <f t="shared" si="112"/>
        <v>0.848408063858167-0.242155737657477i</v>
      </c>
      <c r="I187" s="9">
        <f t="shared" si="113"/>
        <v>0.93198999999999987</v>
      </c>
      <c r="J187" s="9">
        <f t="shared" si="114"/>
        <v>0.88229000000000024</v>
      </c>
      <c r="K187" s="9" t="str">
        <f t="shared" si="115"/>
        <v>0.747412475733647+0.342823517390299i</v>
      </c>
      <c r="L187" s="9" t="str">
        <f t="shared" si="116"/>
        <v>-0.0388402367940831+0.069439492536432i</v>
      </c>
      <c r="M187" s="9">
        <f t="shared" si="102"/>
        <v>7.9563855599999941E-2</v>
      </c>
      <c r="N187" s="11" t="str">
        <f t="shared" si="117"/>
        <v>0.78625271252773+0.273384024853867i</v>
      </c>
      <c r="O187" s="11">
        <f t="shared" si="103"/>
        <v>0.83242546393206474</v>
      </c>
      <c r="P187" s="1">
        <f t="shared" si="118"/>
        <v>4.5891148802512993E-2</v>
      </c>
      <c r="Q187" s="1">
        <f t="shared" si="119"/>
        <v>0.15912771119999988</v>
      </c>
      <c r="R187" s="1">
        <f t="shared" si="120"/>
        <v>0.28839193661771856</v>
      </c>
      <c r="S187" s="1" t="str">
        <f t="shared" si="121"/>
        <v>2.74527793434212-3.18717659970081i</v>
      </c>
      <c r="T187" s="1">
        <f t="shared" si="104"/>
        <v>4.2065003999127537</v>
      </c>
      <c r="U187" s="12">
        <f t="shared" si="105"/>
        <v>6.2392093454008632</v>
      </c>
      <c r="V187" s="1">
        <f t="shared" si="122"/>
        <v>0.39723756299748603</v>
      </c>
      <c r="W187" s="1" t="e">
        <f t="shared" si="123"/>
        <v>#NUM!</v>
      </c>
      <c r="X187" s="1" t="e">
        <f t="shared" si="124"/>
        <v>#NUM!</v>
      </c>
      <c r="Y187" s="12" t="e">
        <f t="shared" si="106"/>
        <v>#NUM!</v>
      </c>
      <c r="Z187" s="10">
        <f t="shared" si="125"/>
        <v>0.93053341540504841</v>
      </c>
      <c r="AA187" s="1" t="str">
        <f t="shared" si="126"/>
        <v>0.762912743027381+0.140885516679512i</v>
      </c>
      <c r="AB187" s="1" t="str">
        <f t="shared" si="127"/>
        <v>0.085495320830786+0.101270220977965i</v>
      </c>
      <c r="AC187" s="1" t="str">
        <f t="shared" si="107"/>
        <v>0.085495320830786-0.101270220977965i</v>
      </c>
      <c r="AD187" s="1">
        <f t="shared" si="128"/>
        <v>8.5503491097487228E-2</v>
      </c>
      <c r="AE187" s="1" t="str">
        <f t="shared" si="129"/>
        <v>0.999904445226781-1.18439866814913i</v>
      </c>
      <c r="AF187" s="10">
        <f t="shared" si="108"/>
        <v>0.99990444522678101</v>
      </c>
      <c r="AG187" s="10">
        <f t="shared" si="130"/>
        <v>-1.1843986681491301</v>
      </c>
      <c r="AH187" s="10">
        <f t="shared" si="131"/>
        <v>0.45290831148683625</v>
      </c>
      <c r="AI187" s="1" t="str">
        <f t="shared" si="132"/>
        <v>0.70623647616084-0.201576602263337i</v>
      </c>
      <c r="AJ187" s="1" t="str">
        <f t="shared" si="133"/>
        <v>0.215005322844547+0.342710963300322i</v>
      </c>
      <c r="AK187" s="1" t="str">
        <f t="shared" si="109"/>
        <v>0.215005322844547-0.342710963300322i</v>
      </c>
      <c r="AL187" s="1">
        <f t="shared" si="134"/>
        <v>0.17567320709748657</v>
      </c>
      <c r="AM187" s="1" t="str">
        <f t="shared" si="135"/>
        <v>1.22389365115441-1.95084366570561i</v>
      </c>
      <c r="AN187" s="10">
        <f t="shared" si="110"/>
        <v>1.2238936511544101</v>
      </c>
      <c r="AO187" s="10">
        <f t="shared" si="136"/>
        <v>-1.9508436657056101</v>
      </c>
    </row>
    <row r="188" spans="1:41" ht="18.75" customHeight="1">
      <c r="A188" s="1">
        <f>BFU725F_2V_5mA_S_N!B202*1000000</f>
        <v>23800000000</v>
      </c>
      <c r="B188" s="14">
        <f t="shared" si="101"/>
        <v>23.8</v>
      </c>
      <c r="C188" s="2" t="str">
        <f>COMPLEX(BFU725F_2V_5mA_S_N!C202*COS(BFU725F_2V_5mA_S_N!D202*PI()/180),BFU725F_2V_5mA_S_N!C202*SIN(BFU725F_2V_5mA_S_N!D202*PI()/180))</f>
        <v>0.921124914088304+0.117508641153806i</v>
      </c>
      <c r="D188" s="2" t="str">
        <f>COMPLEX(BFU725F_2V_5mA_S_N!E202*COS(BFU725F_2V_5mA_S_N!F202*PI()/180),BFU725F_2V_5mA_S_N!E202*SIN(BFU725F_2V_5mA_S_N!F202*PI()/180))</f>
        <v>-0.450352526849426-0.316630497520907i</v>
      </c>
      <c r="E188" s="2" t="str">
        <f>COMPLEX(BFU725F_2V_5mA_S_N!G202*COS(BFU725F_2V_5mA_S_N!H202*PI()/180),BFU725F_2V_5mA_S_N!G202*SIN(BFU725F_2V_5mA_S_N!H202*PI()/180))</f>
        <v>-0.0129093136197932-0.133336533710254i</v>
      </c>
      <c r="F188" s="2" t="str">
        <f>COMPLEX(BFU725F_2V_5mA_S_N!I202*COS(BFU725F_2V_5mA_S_N!J202*PI()/180),BFU725F_2V_5mA_S_N!I202*SIN(BFU725F_2V_5mA_S_N!J202*PI()/180))</f>
        <v>0.855902682959476+0.234630236122226i</v>
      </c>
      <c r="G188" s="9" t="str">
        <f t="shared" si="111"/>
        <v>0.921124914088304-0.117508641153806i</v>
      </c>
      <c r="H188" s="9" t="str">
        <f t="shared" si="112"/>
        <v>0.855902682959476-0.234630236122226i</v>
      </c>
      <c r="I188" s="9">
        <f t="shared" si="113"/>
        <v>0.92858999999999958</v>
      </c>
      <c r="J188" s="9">
        <f t="shared" si="114"/>
        <v>0.8874800000000006</v>
      </c>
      <c r="K188" s="9" t="str">
        <f t="shared" si="115"/>
        <v>0.760822205088677+0.316699717325069i</v>
      </c>
      <c r="L188" s="9" t="str">
        <f t="shared" si="116"/>
        <v>-0.0364046709978253+0.0641359272718451i</v>
      </c>
      <c r="M188" s="9">
        <f t="shared" si="102"/>
        <v>7.3747659199999732E-2</v>
      </c>
      <c r="N188" s="11" t="str">
        <f t="shared" si="117"/>
        <v>0.797226876086502+0.252563790053224i</v>
      </c>
      <c r="O188" s="11">
        <f t="shared" si="103"/>
        <v>0.83627696369127136</v>
      </c>
      <c r="P188" s="1">
        <f t="shared" si="118"/>
        <v>4.9459021500691813E-2</v>
      </c>
      <c r="Q188" s="1">
        <f t="shared" si="119"/>
        <v>0.14749531839999946</v>
      </c>
      <c r="R188" s="1">
        <f t="shared" si="120"/>
        <v>0.33532604313963088</v>
      </c>
      <c r="S188" s="1" t="str">
        <f t="shared" si="121"/>
        <v>2.67658965100647-3.11842208615263i</v>
      </c>
      <c r="T188" s="1">
        <f t="shared" si="104"/>
        <v>4.1095849507315778</v>
      </c>
      <c r="U188" s="12">
        <f t="shared" si="105"/>
        <v>6.1379796233614661</v>
      </c>
      <c r="V188" s="1">
        <f t="shared" si="122"/>
        <v>0.37529947769930627</v>
      </c>
      <c r="W188" s="1" t="e">
        <f t="shared" si="123"/>
        <v>#NUM!</v>
      </c>
      <c r="X188" s="1" t="e">
        <f t="shared" si="124"/>
        <v>#NUM!</v>
      </c>
      <c r="Y188" s="12" t="e">
        <f t="shared" si="106"/>
        <v>#NUM!</v>
      </c>
      <c r="Z188" s="10">
        <f t="shared" si="125"/>
        <v>0.83555778755349819</v>
      </c>
      <c r="AA188" s="1" t="str">
        <f t="shared" si="126"/>
        <v>0.764023965517876+0.138961752514374i</v>
      </c>
      <c r="AB188" s="1" t="str">
        <f t="shared" si="127"/>
        <v>0.0918787174416+0.095668483607852i</v>
      </c>
      <c r="AC188" s="1" t="str">
        <f t="shared" si="107"/>
        <v>0.0918787174416-0.095668483607852i</v>
      </c>
      <c r="AD188" s="1">
        <f t="shared" si="128"/>
        <v>8.8261590399309031E-2</v>
      </c>
      <c r="AE188" s="1" t="str">
        <f t="shared" si="129"/>
        <v>1.04098189287012-1.08391977954434i</v>
      </c>
      <c r="AF188" s="10">
        <f t="shared" si="108"/>
        <v>1.04098189287012</v>
      </c>
      <c r="AG188" s="10">
        <f t="shared" si="130"/>
        <v>-1.08391977954434</v>
      </c>
      <c r="AH188" s="10">
        <f t="shared" si="131"/>
        <v>0.45266115853365479</v>
      </c>
      <c r="AI188" s="1" t="str">
        <f t="shared" si="132"/>
        <v>0.715771696920563-0.196215861454461i</v>
      </c>
      <c r="AJ188" s="1" t="str">
        <f t="shared" si="133"/>
        <v>0.205353217167741+0.313724502608267i</v>
      </c>
      <c r="AK188" s="1" t="str">
        <f t="shared" si="109"/>
        <v>0.205353217167741-0.313724502608267i</v>
      </c>
      <c r="AL188" s="1">
        <f t="shared" si="134"/>
        <v>0.16292022809930728</v>
      </c>
      <c r="AM188" s="1" t="str">
        <f t="shared" si="135"/>
        <v>1.26045255130977-1.92563260110978i</v>
      </c>
      <c r="AN188" s="10">
        <f t="shared" si="110"/>
        <v>1.26045255130977</v>
      </c>
      <c r="AO188" s="10">
        <f t="shared" si="136"/>
        <v>-1.92563260110978</v>
      </c>
    </row>
    <row r="189" spans="1:41" ht="18.75" customHeight="1">
      <c r="A189" s="1">
        <f>BFU725F_2V_5mA_S_N!B203*1000000</f>
        <v>24000000000</v>
      </c>
      <c r="B189" s="14">
        <f t="shared" si="101"/>
        <v>24</v>
      </c>
      <c r="C189" s="2" t="str">
        <f>COMPLEX(BFU725F_2V_5mA_S_N!C203*COS(BFU725F_2V_5mA_S_N!D203*PI()/180),BFU725F_2V_5mA_S_N!C203*SIN(BFU725F_2V_5mA_S_N!D203*PI()/180))</f>
        <v>0.926312922915451+0.0936014409068237i</v>
      </c>
      <c r="D189" s="2" t="str">
        <f>COMPLEX(BFU725F_2V_5mA_S_N!E203*COS(BFU725F_2V_5mA_S_N!F203*PI()/180),BFU725F_2V_5mA_S_N!E203*SIN(BFU725F_2V_5mA_S_N!F203*PI()/180))</f>
        <v>-0.462961871610851-0.288280505470935i</v>
      </c>
      <c r="E189" s="2" t="str">
        <f>COMPLEX(BFU725F_2V_5mA_S_N!G203*COS(BFU725F_2V_5mA_S_N!H203*PI()/180),BFU725F_2V_5mA_S_N!G203*SIN(BFU725F_2V_5mA_S_N!H203*PI()/180))</f>
        <v>-0.0169521478724685-0.134001976039572i</v>
      </c>
      <c r="F189" s="2" t="str">
        <f>COMPLEX(BFU725F_2V_5mA_S_N!I203*COS(BFU725F_2V_5mA_S_N!J203*PI()/180),BFU725F_2V_5mA_S_N!I203*SIN(BFU725F_2V_5mA_S_N!J203*PI()/180))</f>
        <v>0.878185556281329+0.208727456839902i</v>
      </c>
      <c r="G189" s="9" t="str">
        <f t="shared" si="111"/>
        <v>0.926312922915451-0.0936014409068237i</v>
      </c>
      <c r="H189" s="9" t="str">
        <f t="shared" si="112"/>
        <v>0.878185556281329-0.208727456839902i</v>
      </c>
      <c r="I189" s="9">
        <f t="shared" si="113"/>
        <v>0.9310299999999998</v>
      </c>
      <c r="J189" s="9">
        <f t="shared" si="114"/>
        <v>0.90265000000000017</v>
      </c>
      <c r="K189" s="9" t="str">
        <f t="shared" si="115"/>
        <v>0.793937438784058+0.275546374089571i</v>
      </c>
      <c r="L189" s="9" t="str">
        <f t="shared" si="116"/>
        <v>-0.03078195927993+0.0669247793843259i</v>
      </c>
      <c r="M189" s="9">
        <f t="shared" si="102"/>
        <v>7.3664476600000098E-2</v>
      </c>
      <c r="N189" s="11" t="str">
        <f t="shared" si="117"/>
        <v>0.824719398063988+0.208621594705245i</v>
      </c>
      <c r="O189" s="11">
        <f t="shared" si="103"/>
        <v>0.85069680575419238</v>
      </c>
      <c r="P189" s="1">
        <f t="shared" si="118"/>
        <v>4.209117192038625E-2</v>
      </c>
      <c r="Q189" s="1">
        <f t="shared" si="119"/>
        <v>0.1473289532000002</v>
      </c>
      <c r="R189" s="1">
        <f t="shared" si="120"/>
        <v>0.2856951807921092</v>
      </c>
      <c r="S189" s="1" t="str">
        <f t="shared" si="121"/>
        <v>2.54761005105073-3.13259865048623i</v>
      </c>
      <c r="T189" s="1">
        <f t="shared" si="104"/>
        <v>4.0377581994521226</v>
      </c>
      <c r="U189" s="12">
        <f t="shared" si="105"/>
        <v>6.0614030772601204</v>
      </c>
      <c r="V189" s="1">
        <f t="shared" si="122"/>
        <v>0.3283547830796133</v>
      </c>
      <c r="W189" s="1" t="e">
        <f t="shared" si="123"/>
        <v>#NUM!</v>
      </c>
      <c r="X189" s="1" t="e">
        <f t="shared" si="124"/>
        <v>#NUM!</v>
      </c>
      <c r="Y189" s="12" t="e">
        <f t="shared" si="106"/>
        <v>#NUM!</v>
      </c>
      <c r="Z189" s="10">
        <f t="shared" si="125"/>
        <v>0.80868246543352429</v>
      </c>
      <c r="AA189" s="1" t="str">
        <f t="shared" si="126"/>
        <v>0.783475518074414+0.116053955172101i</v>
      </c>
      <c r="AB189" s="1" t="str">
        <f t="shared" si="127"/>
        <v>0.094710038206915+0.092673501667801i</v>
      </c>
      <c r="AC189" s="1" t="str">
        <f t="shared" si="107"/>
        <v>0.094710038206915-0.092673501667801i</v>
      </c>
      <c r="AD189" s="1">
        <f t="shared" si="128"/>
        <v>9.1091967179614208E-2</v>
      </c>
      <c r="AE189" s="1" t="str">
        <f t="shared" si="129"/>
        <v>1.03971888125071-1.01736195338792i</v>
      </c>
      <c r="AF189" s="10">
        <f t="shared" si="108"/>
        <v>1.0397188812507101</v>
      </c>
      <c r="AG189" s="10">
        <f t="shared" si="130"/>
        <v>-1.0173619533879199</v>
      </c>
      <c r="AH189" s="10">
        <f t="shared" si="131"/>
        <v>0.51466182726959331</v>
      </c>
      <c r="AI189" s="1" t="str">
        <f t="shared" si="132"/>
        <v>0.747069647587995-0.177563780806901i</v>
      </c>
      <c r="AJ189" s="1" t="str">
        <f t="shared" si="133"/>
        <v>0.179243275327456+0.271165221713725i</v>
      </c>
      <c r="AK189" s="1" t="str">
        <f t="shared" si="109"/>
        <v>0.179243275327456-0.271165221713725i</v>
      </c>
      <c r="AL189" s="1">
        <f t="shared" si="134"/>
        <v>0.14313180557961358</v>
      </c>
      <c r="AM189" s="1" t="str">
        <f t="shared" si="135"/>
        <v>1.25229521559942-1.89451408522123i</v>
      </c>
      <c r="AN189" s="10">
        <f t="shared" si="110"/>
        <v>1.25229521559942</v>
      </c>
      <c r="AO189" s="10">
        <f t="shared" si="136"/>
        <v>-1.8945140852212301</v>
      </c>
    </row>
    <row r="190" spans="1:41" ht="18.75" customHeight="1">
      <c r="A190" s="1">
        <f>BFU725F_2V_5mA_S_N!B204*1000000</f>
        <v>24200000000</v>
      </c>
      <c r="B190" s="14">
        <f t="shared" si="101"/>
        <v>24.2</v>
      </c>
      <c r="C190" s="2" t="str">
        <f>COMPLEX(BFU725F_2V_5mA_S_N!C204*COS(BFU725F_2V_5mA_S_N!D204*PI()/180),BFU725F_2V_5mA_S_N!C204*SIN(BFU725F_2V_5mA_S_N!D204*PI()/180))</f>
        <v>0.949131232148514+0.0820367787046953i</v>
      </c>
      <c r="D190" s="2" t="str">
        <f>COMPLEX(BFU725F_2V_5mA_S_N!E204*COS(BFU725F_2V_5mA_S_N!F204*PI()/180),BFU725F_2V_5mA_S_N!E204*SIN(BFU725F_2V_5mA_S_N!F204*PI()/180))</f>
        <v>-0.444287893118672-0.273648511832554i</v>
      </c>
      <c r="E190" s="2" t="str">
        <f>COMPLEX(BFU725F_2V_5mA_S_N!G204*COS(BFU725F_2V_5mA_S_N!H204*PI()/180),BFU725F_2V_5mA_S_N!G204*SIN(BFU725F_2V_5mA_S_N!H204*PI()/180))</f>
        <v>-0.0197017319845348-0.134393566277592i</v>
      </c>
      <c r="F190" s="2" t="str">
        <f>COMPLEX(BFU725F_2V_5mA_S_N!I204*COS(BFU725F_2V_5mA_S_N!J204*PI()/180),BFU725F_2V_5mA_S_N!I204*SIN(BFU725F_2V_5mA_S_N!J204*PI()/180))</f>
        <v>0.882546650044391+0.182605991400676i</v>
      </c>
      <c r="G190" s="9" t="str">
        <f t="shared" si="111"/>
        <v>0.949131232148514-0.0820367787046953i</v>
      </c>
      <c r="H190" s="9" t="str">
        <f t="shared" si="112"/>
        <v>0.882546650044391-0.182605991400676i</v>
      </c>
      <c r="I190" s="9">
        <f t="shared" si="113"/>
        <v>0.95266999999999968</v>
      </c>
      <c r="J190" s="9">
        <f t="shared" si="114"/>
        <v>0.90124000000000026</v>
      </c>
      <c r="K190" s="9" t="str">
        <f t="shared" si="115"/>
        <v>0.822672182078488+0.245718333842086i</v>
      </c>
      <c r="L190" s="9" t="str">
        <f t="shared" si="116"/>
        <v>-0.028023358417535+0.0651007840482677i</v>
      </c>
      <c r="M190" s="9">
        <f t="shared" si="102"/>
        <v>7.0876093999999862E-2</v>
      </c>
      <c r="N190" s="11" t="str">
        <f t="shared" si="117"/>
        <v>0.850695540496023+0.180617549793818i</v>
      </c>
      <c r="O190" s="11">
        <f t="shared" si="103"/>
        <v>0.86965832481115424</v>
      </c>
      <c r="P190" s="1">
        <f t="shared" si="118"/>
        <v>3.6491935413343057E-2</v>
      </c>
      <c r="Q190" s="1">
        <f t="shared" si="119"/>
        <v>0.14175218799999972</v>
      </c>
      <c r="R190" s="1">
        <f t="shared" si="120"/>
        <v>0.25743472413521495</v>
      </c>
      <c r="S190" s="1" t="str">
        <f t="shared" si="121"/>
        <v>2.46777026299366-2.94410332099162i</v>
      </c>
      <c r="T190" s="1">
        <f t="shared" si="104"/>
        <v>3.8415666642126212</v>
      </c>
      <c r="U190" s="12">
        <f t="shared" si="105"/>
        <v>5.8450837407193692</v>
      </c>
      <c r="V190" s="1">
        <f t="shared" si="122"/>
        <v>0.33904098938665583</v>
      </c>
      <c r="W190" s="1" t="e">
        <f t="shared" si="123"/>
        <v>#NUM!</v>
      </c>
      <c r="X190" s="1" t="e">
        <f t="shared" si="124"/>
        <v>#NUM!</v>
      </c>
      <c r="Y190" s="12" t="e">
        <f t="shared" si="106"/>
        <v>#NUM!</v>
      </c>
      <c r="Z190" s="10">
        <f t="shared" si="125"/>
        <v>1.2672753451350531</v>
      </c>
      <c r="AA190" s="1" t="str">
        <f t="shared" si="126"/>
        <v>0.822238988496856+0.101641435782709i</v>
      </c>
      <c r="AB190" s="1" t="str">
        <f t="shared" si="127"/>
        <v>0.0603076615475351+0.080964555617967i</v>
      </c>
      <c r="AC190" s="1" t="str">
        <f t="shared" si="107"/>
        <v>0.0603076615475351-0.080964555617967i</v>
      </c>
      <c r="AD190" s="1">
        <f t="shared" si="128"/>
        <v>5.5927935686657437E-2</v>
      </c>
      <c r="AE190" s="1" t="str">
        <f t="shared" si="129"/>
        <v>1.07831016480593-1.44765857391161i</v>
      </c>
      <c r="AF190" s="10">
        <f t="shared" si="108"/>
        <v>1.0783101648059299</v>
      </c>
      <c r="AG190" s="10">
        <f t="shared" si="130"/>
        <v>-1.4476585739116099</v>
      </c>
      <c r="AH190" s="10">
        <f t="shared" si="131"/>
        <v>0.46852629726782569</v>
      </c>
      <c r="AI190" s="1" t="str">
        <f t="shared" si="132"/>
        <v>0.767514041245301-0.158804820581992i</v>
      </c>
      <c r="AJ190" s="1" t="str">
        <f t="shared" si="133"/>
        <v>0.181617190903213+0.240841599286687i</v>
      </c>
      <c r="AK190" s="1" t="str">
        <f t="shared" si="109"/>
        <v>0.181617190903213-0.240841599286687i</v>
      </c>
      <c r="AL190" s="1">
        <f t="shared" si="134"/>
        <v>0.15127452698665633</v>
      </c>
      <c r="AM190" s="1" t="str">
        <f t="shared" si="135"/>
        <v>1.20058012754013-1.59208297711571i</v>
      </c>
      <c r="AN190" s="10">
        <f t="shared" si="110"/>
        <v>1.20058012754013</v>
      </c>
      <c r="AO190" s="10">
        <f t="shared" si="136"/>
        <v>-1.5920829771157099</v>
      </c>
    </row>
    <row r="191" spans="1:41" ht="18.75" customHeight="1">
      <c r="A191" s="1">
        <f>BFU725F_2V_5mA_S_N!B205*1000000</f>
        <v>24400000000</v>
      </c>
      <c r="B191" s="14">
        <f t="shared" si="101"/>
        <v>24.4</v>
      </c>
      <c r="C191" s="2" t="str">
        <f>COMPLEX(BFU725F_2V_5mA_S_N!C205*COS(BFU725F_2V_5mA_S_N!D205*PI()/180),BFU725F_2V_5mA_S_N!C205*SIN(BFU725F_2V_5mA_S_N!D205*PI()/180))</f>
        <v>0.929957930278751+0.0776004124451771i</v>
      </c>
      <c r="D191" s="2" t="str">
        <f>COMPLEX(BFU725F_2V_5mA_S_N!E205*COS(BFU725F_2V_5mA_S_N!F205*PI()/180),BFU725F_2V_5mA_S_N!E205*SIN(BFU725F_2V_5mA_S_N!F205*PI()/180))</f>
        <v>-0.449884368643121-0.243048658606833i</v>
      </c>
      <c r="E191" s="2" t="str">
        <f>COMPLEX(BFU725F_2V_5mA_S_N!G205*COS(BFU725F_2V_5mA_S_N!H205*PI()/180),BFU725F_2V_5mA_S_N!G205*SIN(BFU725F_2V_5mA_S_N!H205*PI()/180))</f>
        <v>-0.0292327284813684-0.12552092250113i</v>
      </c>
      <c r="F191" s="2" t="str">
        <f>COMPLEX(BFU725F_2V_5mA_S_N!I205*COS(BFU725F_2V_5mA_S_N!J205*PI()/180),BFU725F_2V_5mA_S_N!I205*SIN(BFU725F_2V_5mA_S_N!J205*PI()/180))</f>
        <v>0.889812056743724+0.162508536925i</v>
      </c>
      <c r="G191" s="9" t="str">
        <f t="shared" si="111"/>
        <v>0.929957930278751-0.0776004124451771i</v>
      </c>
      <c r="H191" s="9" t="str">
        <f t="shared" si="112"/>
        <v>0.889812056743724-0.162508536925i</v>
      </c>
      <c r="I191" s="9">
        <f t="shared" si="113"/>
        <v>0.93318999999999996</v>
      </c>
      <c r="J191" s="9">
        <f t="shared" si="114"/>
        <v>0.90453000000000028</v>
      </c>
      <c r="K191" s="9" t="str">
        <f t="shared" si="115"/>
        <v>0.81487704913523+0.220175885253405i</v>
      </c>
      <c r="L191" s="9" t="str">
        <f t="shared" si="116"/>
        <v>-0.0173563442444357+0.0635748764157373i</v>
      </c>
      <c r="M191" s="9">
        <f t="shared" si="102"/>
        <v>6.5901499200000199E-2</v>
      </c>
      <c r="N191" s="11" t="str">
        <f t="shared" si="117"/>
        <v>0.832233393379666+0.156601008837668i</v>
      </c>
      <c r="O191" s="11">
        <f t="shared" si="103"/>
        <v>0.84683900301368331</v>
      </c>
      <c r="P191" s="1">
        <f t="shared" si="118"/>
        <v>2.8118200025208595E-2</v>
      </c>
      <c r="Q191" s="1">
        <f t="shared" si="119"/>
        <v>0.1318029984000004</v>
      </c>
      <c r="R191" s="1">
        <f t="shared" si="120"/>
        <v>0.2133350558526331</v>
      </c>
      <c r="S191" s="1" t="str">
        <f t="shared" si="121"/>
        <v>2.6284705869204-2.97199059902587i</v>
      </c>
      <c r="T191" s="1">
        <f t="shared" si="104"/>
        <v>3.9675667287398988</v>
      </c>
      <c r="U191" s="12">
        <f t="shared" si="105"/>
        <v>5.9852423969401141</v>
      </c>
      <c r="V191" s="1">
        <f t="shared" si="122"/>
        <v>0.33553275817479045</v>
      </c>
      <c r="W191" s="1" t="e">
        <f t="shared" si="123"/>
        <v>#NUM!</v>
      </c>
      <c r="X191" s="1" t="e">
        <f t="shared" si="124"/>
        <v>#NUM!</v>
      </c>
      <c r="Y191" s="12" t="e">
        <f t="shared" si="106"/>
        <v>#NUM!</v>
      </c>
      <c r="Z191" s="10">
        <f t="shared" si="125"/>
        <v>0.65224324688908464</v>
      </c>
      <c r="AA191" s="1" t="str">
        <f t="shared" si="126"/>
        <v>0.78609434689135+0.0810506954813307i</v>
      </c>
      <c r="AB191" s="1" t="str">
        <f t="shared" si="127"/>
        <v>0.103717709852374+0.0814578414436693i</v>
      </c>
      <c r="AC191" s="1" t="str">
        <f t="shared" si="107"/>
        <v>0.103717709852374-0.0814578414436693i</v>
      </c>
      <c r="AD191" s="1">
        <f t="shared" si="128"/>
        <v>0.10103822387479144</v>
      </c>
      <c r="AE191" s="1" t="str">
        <f t="shared" si="129"/>
        <v>1.02651952770768-0.80620816874823i</v>
      </c>
      <c r="AF191" s="10">
        <f t="shared" si="108"/>
        <v>1.02651952770768</v>
      </c>
      <c r="AG191" s="10">
        <f t="shared" si="130"/>
        <v>-0.80620816874822998</v>
      </c>
      <c r="AH191" s="10">
        <f t="shared" si="131"/>
        <v>0.42874676851142396</v>
      </c>
      <c r="AI191" s="1" t="str">
        <f t="shared" si="132"/>
        <v>0.75352755500241-0.137618567390779i</v>
      </c>
      <c r="AJ191" s="1" t="str">
        <f t="shared" si="133"/>
        <v>0.176430375276341+0.215218979835956i</v>
      </c>
      <c r="AK191" s="1" t="str">
        <f t="shared" si="109"/>
        <v>0.176430375276341-0.215218979835956i</v>
      </c>
      <c r="AL191" s="1">
        <f t="shared" si="134"/>
        <v>0.15370727907479087</v>
      </c>
      <c r="AM191" s="1" t="str">
        <f t="shared" si="135"/>
        <v>1.14783357260845-1.40018729842479i</v>
      </c>
      <c r="AN191" s="10">
        <f t="shared" si="110"/>
        <v>1.1478335726084501</v>
      </c>
      <c r="AO191" s="10">
        <f t="shared" si="136"/>
        <v>-1.4001872984247901</v>
      </c>
    </row>
    <row r="192" spans="1:41" ht="18.75" customHeight="1">
      <c r="A192" s="1">
        <f>BFU725F_2V_5mA_S_N!B206*1000000</f>
        <v>24600000000</v>
      </c>
      <c r="B192" s="14">
        <f t="shared" si="101"/>
        <v>24.6</v>
      </c>
      <c r="C192" s="2" t="str">
        <f>COMPLEX(BFU725F_2V_5mA_S_N!C206*COS(BFU725F_2V_5mA_S_N!D206*PI()/180),BFU725F_2V_5mA_S_N!C206*SIN(BFU725F_2V_5mA_S_N!D206*PI()/180))</f>
        <v>0.922731081421354+0.0491657703995272i</v>
      </c>
      <c r="D192" s="2" t="str">
        <f>COMPLEX(BFU725F_2V_5mA_S_N!E206*COS(BFU725F_2V_5mA_S_N!F206*PI()/180),BFU725F_2V_5mA_S_N!E206*SIN(BFU725F_2V_5mA_S_N!F206*PI()/180))</f>
        <v>-0.425366584878315-0.232206401438374i</v>
      </c>
      <c r="E192" s="2" t="str">
        <f>COMPLEX(BFU725F_2V_5mA_S_N!G206*COS(BFU725F_2V_5mA_S_N!H206*PI()/180),BFU725F_2V_5mA_S_N!G206*SIN(BFU725F_2V_5mA_S_N!H206*PI()/180))</f>
        <v>-0.0255344712624293-0.127671573881378i</v>
      </c>
      <c r="F192" s="2" t="str">
        <f>COMPLEX(BFU725F_2V_5mA_S_N!I206*COS(BFU725F_2V_5mA_S_N!J206*PI()/180),BFU725F_2V_5mA_S_N!I206*SIN(BFU725F_2V_5mA_S_N!J206*PI()/180))</f>
        <v>0.897202270092189+0.137451502143199i</v>
      </c>
      <c r="G192" s="9" t="str">
        <f t="shared" si="111"/>
        <v>0.922731081421354-0.0491657703995272i</v>
      </c>
      <c r="H192" s="9" t="str">
        <f t="shared" si="112"/>
        <v>0.897202270092189-0.137451502143199i</v>
      </c>
      <c r="I192" s="9">
        <f t="shared" si="113"/>
        <v>0.92404000000000031</v>
      </c>
      <c r="J192" s="9">
        <f t="shared" si="114"/>
        <v>0.90766999999999942</v>
      </c>
      <c r="K192" s="9" t="str">
        <f t="shared" si="115"/>
        <v>0.821118511940417+0.170942414028871i</v>
      </c>
      <c r="L192" s="9" t="str">
        <f t="shared" si="116"/>
        <v>-0.0187846458993953+0.0602364890524415i</v>
      </c>
      <c r="M192" s="9">
        <f t="shared" si="102"/>
        <v>6.3097523999999974E-2</v>
      </c>
      <c r="N192" s="11" t="str">
        <f t="shared" si="117"/>
        <v>0.839903157839812+0.11070592497643i</v>
      </c>
      <c r="O192" s="11">
        <f t="shared" si="103"/>
        <v>0.84716770262692087</v>
      </c>
      <c r="P192" s="1">
        <f t="shared" si="118"/>
        <v>3.9978365874175359E-2</v>
      </c>
      <c r="Q192" s="1">
        <f t="shared" si="119"/>
        <v>0.12619504799999995</v>
      </c>
      <c r="R192" s="1">
        <f t="shared" si="120"/>
        <v>0.31679821441309941</v>
      </c>
      <c r="S192" s="1" t="str">
        <f t="shared" si="121"/>
        <v>2.38954530395996-2.85381309172707i</v>
      </c>
      <c r="T192" s="1">
        <f t="shared" si="104"/>
        <v>3.7221198156682052</v>
      </c>
      <c r="U192" s="12">
        <f t="shared" si="105"/>
        <v>5.7079034903279924</v>
      </c>
      <c r="V192" s="1">
        <f t="shared" si="122"/>
        <v>0.31229197632582684</v>
      </c>
      <c r="W192" s="1" t="e">
        <f t="shared" si="123"/>
        <v>#NUM!</v>
      </c>
      <c r="X192" s="1" t="e">
        <f t="shared" si="124"/>
        <v>#NUM!</v>
      </c>
      <c r="Y192" s="12" t="e">
        <f t="shared" si="106"/>
        <v>#NUM!</v>
      </c>
      <c r="Z192" s="10">
        <f t="shared" si="125"/>
        <v>0.59429694123708232</v>
      </c>
      <c r="AA192" s="1" t="str">
        <f t="shared" si="126"/>
        <v>0.780447691211998+0.0608573120570625i</v>
      </c>
      <c r="AB192" s="1" t="str">
        <f t="shared" si="127"/>
        <v>0.116754578880191+0.0765941900861365i</v>
      </c>
      <c r="AC192" s="1" t="str">
        <f t="shared" si="107"/>
        <v>0.116754578880191-0.0765941900861365i</v>
      </c>
      <c r="AD192" s="1">
        <f t="shared" si="128"/>
        <v>0.10617171252582391</v>
      </c>
      <c r="AE192" s="1" t="str">
        <f t="shared" si="129"/>
        <v>1.09967689229646-0.721418052548664i</v>
      </c>
      <c r="AF192" s="10">
        <f t="shared" si="108"/>
        <v>1.0996768922964599</v>
      </c>
      <c r="AG192" s="10">
        <f t="shared" si="130"/>
        <v>-0.72141805254866398</v>
      </c>
      <c r="AH192" s="10">
        <f t="shared" si="131"/>
        <v>0.46341807077030267</v>
      </c>
      <c r="AI192" s="1" t="str">
        <f t="shared" si="132"/>
        <v>0.760080785945658-0.116444473293273i</v>
      </c>
      <c r="AJ192" s="1" t="str">
        <f t="shared" si="133"/>
        <v>0.162650295475696+0.1656102436928i</v>
      </c>
      <c r="AK192" s="1" t="str">
        <f t="shared" si="109"/>
        <v>0.162650295475696-0.1656102436928i</v>
      </c>
      <c r="AL192" s="1">
        <f t="shared" si="134"/>
        <v>0.13615680522582563</v>
      </c>
      <c r="AM192" s="1" t="str">
        <f t="shared" si="135"/>
        <v>1.19458072775671-1.21631998795891i</v>
      </c>
      <c r="AN192" s="10">
        <f t="shared" si="110"/>
        <v>1.19458072775671</v>
      </c>
      <c r="AO192" s="10">
        <f t="shared" si="136"/>
        <v>-1.2163199879589099</v>
      </c>
    </row>
    <row r="193" spans="1:41" ht="18.75" customHeight="1">
      <c r="A193" s="1">
        <f>BFU725F_2V_5mA_S_N!B207*1000000</f>
        <v>24800000000</v>
      </c>
      <c r="B193" s="14">
        <f t="shared" si="101"/>
        <v>24.8</v>
      </c>
      <c r="C193" s="2" t="str">
        <f>COMPLEX(BFU725F_2V_5mA_S_N!C207*COS(BFU725F_2V_5mA_S_N!D207*PI()/180),BFU725F_2V_5mA_S_N!C207*SIN(BFU725F_2V_5mA_S_N!D207*PI()/180))</f>
        <v>0.915049160195931+0.033713251470634i</v>
      </c>
      <c r="D193" s="2" t="str">
        <f>COMPLEX(BFU725F_2V_5mA_S_N!E207*COS(BFU725F_2V_5mA_S_N!F207*PI()/180),BFU725F_2V_5mA_S_N!E207*SIN(BFU725F_2V_5mA_S_N!F207*PI()/180))</f>
        <v>-0.431703809268542-0.215427765069942i</v>
      </c>
      <c r="E193" s="2" t="str">
        <f>COMPLEX(BFU725F_2V_5mA_S_N!G207*COS(BFU725F_2V_5mA_S_N!H207*PI()/180),BFU725F_2V_5mA_S_N!G207*SIN(BFU725F_2V_5mA_S_N!H207*PI()/180))</f>
        <v>-0.023132390060293-0.119562790742348i</v>
      </c>
      <c r="F193" s="2" t="str">
        <f>COMPLEX(BFU725F_2V_5mA_S_N!I207*COS(BFU725F_2V_5mA_S_N!J207*PI()/180),BFU725F_2V_5mA_S_N!I207*SIN(BFU725F_2V_5mA_S_N!J207*PI()/180))</f>
        <v>0.89108764522832+0.114783322052671i</v>
      </c>
      <c r="G193" s="9" t="str">
        <f t="shared" si="111"/>
        <v>0.915049160195931-0.033713251470634i</v>
      </c>
      <c r="H193" s="9" t="str">
        <f t="shared" si="112"/>
        <v>0.89108764522832-0.114783322052671i</v>
      </c>
      <c r="I193" s="9">
        <f t="shared" si="113"/>
        <v>0.91567000000000032</v>
      </c>
      <c r="J193" s="9">
        <f t="shared" si="114"/>
        <v>0.89844999999999964</v>
      </c>
      <c r="K193" s="9" t="str">
        <f t="shared" si="115"/>
        <v>0.811519282426147+0.135073844314753i</v>
      </c>
      <c r="L193" s="9" t="str">
        <f t="shared" si="116"/>
        <v>-0.0157708038886349+0.0565990713016643i</v>
      </c>
      <c r="M193" s="9">
        <f t="shared" si="102"/>
        <v>5.8755196600000087E-2</v>
      </c>
      <c r="N193" s="11" t="str">
        <f t="shared" si="117"/>
        <v>0.827290086314782+0.0784747730130887i</v>
      </c>
      <c r="O193" s="11">
        <f t="shared" si="103"/>
        <v>0.83100371654654781</v>
      </c>
      <c r="P193" s="1">
        <f t="shared" si="118"/>
        <v>4.4903225514175027E-2</v>
      </c>
      <c r="Q193" s="1">
        <f t="shared" si="119"/>
        <v>0.11751039320000017</v>
      </c>
      <c r="R193" s="1">
        <f t="shared" si="120"/>
        <v>0.38212131107204023</v>
      </c>
      <c r="S193" s="1" t="str">
        <f t="shared" si="121"/>
        <v>2.41015494272302-3.14438265193965i</v>
      </c>
      <c r="T193" s="1">
        <f t="shared" si="104"/>
        <v>3.9618163902118471</v>
      </c>
      <c r="U193" s="12">
        <f t="shared" si="105"/>
        <v>5.9789434435609321</v>
      </c>
      <c r="V193" s="1">
        <f t="shared" si="122"/>
        <v>0.34067196948582612</v>
      </c>
      <c r="W193" s="1" t="e">
        <f t="shared" si="123"/>
        <v>#NUM!</v>
      </c>
      <c r="X193" s="1" t="e">
        <f t="shared" si="124"/>
        <v>#NUM!</v>
      </c>
      <c r="Y193" s="12" t="e">
        <f t="shared" si="106"/>
        <v>#NUM!</v>
      </c>
      <c r="Z193" s="10">
        <f t="shared" si="125"/>
        <v>0.5037085427621697</v>
      </c>
      <c r="AA193" s="1" t="str">
        <f t="shared" si="126"/>
        <v>0.759656738477452+0.0439176364231004i</v>
      </c>
      <c r="AB193" s="1" t="str">
        <f t="shared" si="127"/>
        <v>0.131430906750868+0.0708656856295706i</v>
      </c>
      <c r="AC193" s="1" t="str">
        <f t="shared" si="107"/>
        <v>0.131430906750868-0.0708656856295706i</v>
      </c>
      <c r="AD193" s="1">
        <f t="shared" si="128"/>
        <v>0.11664522558582424</v>
      </c>
      <c r="AE193" s="1" t="str">
        <f t="shared" si="129"/>
        <v>1.12675770560506-0.607531815157146i</v>
      </c>
      <c r="AF193" s="10">
        <f t="shared" si="108"/>
        <v>1.1267577056050599</v>
      </c>
      <c r="AG193" s="10">
        <f t="shared" si="130"/>
        <v>-0.60753181515714605</v>
      </c>
      <c r="AH193" s="10">
        <f t="shared" si="131"/>
        <v>0.39730497422426547</v>
      </c>
      <c r="AI193" s="1" t="str">
        <f t="shared" si="132"/>
        <v>0.740497144953446-0.0953853672233289i</v>
      </c>
      <c r="AJ193" s="1" t="str">
        <f t="shared" si="133"/>
        <v>0.174552015242485+0.129098618693963i</v>
      </c>
      <c r="AK193" s="1" t="str">
        <f t="shared" si="109"/>
        <v>0.174552015242485-0.129098618693963i</v>
      </c>
      <c r="AL193" s="1">
        <f t="shared" si="134"/>
        <v>0.14788437198582549</v>
      </c>
      <c r="AM193" s="1" t="str">
        <f t="shared" si="135"/>
        <v>1.18032766342082-0.872969989731822i</v>
      </c>
      <c r="AN193" s="10">
        <f t="shared" si="110"/>
        <v>1.18032766342082</v>
      </c>
      <c r="AO193" s="10">
        <f t="shared" si="136"/>
        <v>-0.87296998973182205</v>
      </c>
    </row>
    <row r="194" spans="1:41" ht="18.75" customHeight="1">
      <c r="A194" s="1">
        <f>BFU725F_2V_5mA_S_N!B208*1000000</f>
        <v>25000000000</v>
      </c>
      <c r="B194" s="14">
        <f t="shared" si="101"/>
        <v>25</v>
      </c>
      <c r="C194" s="2" t="str">
        <f>COMPLEX(BFU725F_2V_5mA_S_N!C208*COS(BFU725F_2V_5mA_S_N!D208*PI()/180),BFU725F_2V_5mA_S_N!C208*SIN(BFU725F_2V_5mA_S_N!D208*PI()/180))</f>
        <v>0.919104064120823+0.014598894361785i</v>
      </c>
      <c r="D194" s="2" t="str">
        <f>COMPLEX(BFU725F_2V_5mA_S_N!E208*COS(BFU725F_2V_5mA_S_N!F208*PI()/180),BFU725F_2V_5mA_S_N!E208*SIN(BFU725F_2V_5mA_S_N!F208*PI()/180))</f>
        <v>-0.407500376181844-0.206111132672779i</v>
      </c>
      <c r="E194" s="2" t="str">
        <f>COMPLEX(BFU725F_2V_5mA_S_N!G208*COS(BFU725F_2V_5mA_S_N!H208*PI()/180),BFU725F_2V_5mA_S_N!G208*SIN(BFU725F_2V_5mA_S_N!H208*PI()/180))</f>
        <v>-0.0243581622905946-0.128176054042185i</v>
      </c>
      <c r="F194" s="2" t="str">
        <f>COMPLEX(BFU725F_2V_5mA_S_N!I208*COS(BFU725F_2V_5mA_S_N!J208*PI()/180),BFU725F_2V_5mA_S_N!I208*SIN(BFU725F_2V_5mA_S_N!J208*PI()/180))</f>
        <v>0.896319341244896+0.094048796432039i</v>
      </c>
      <c r="G194" s="9" t="str">
        <f t="shared" si="111"/>
        <v>0.919104064120823-0.014598894361785i</v>
      </c>
      <c r="H194" s="9" t="str">
        <f t="shared" si="112"/>
        <v>0.896319341244896-0.094048796432039i</v>
      </c>
      <c r="I194" s="9">
        <f t="shared" si="113"/>
        <v>0.91922000000000026</v>
      </c>
      <c r="J194" s="9">
        <f t="shared" si="114"/>
        <v>0.9012399999999996</v>
      </c>
      <c r="K194" s="9" t="str">
        <f t="shared" si="115"/>
        <v>0.822437740844318+0.099525902403618i</v>
      </c>
      <c r="L194" s="9" t="str">
        <f t="shared" si="116"/>
        <v>-0.0164925513836464+0.0572522786592366i</v>
      </c>
      <c r="M194" s="9">
        <f t="shared" si="102"/>
        <v>5.9580430200000194E-2</v>
      </c>
      <c r="N194" s="11" t="str">
        <f t="shared" si="117"/>
        <v>0.838930292227964+0.0422736237443814i</v>
      </c>
      <c r="O194" s="11">
        <f t="shared" si="103"/>
        <v>0.83999469907980884</v>
      </c>
      <c r="P194" s="1">
        <f t="shared" si="118"/>
        <v>4.8392148482178876E-2</v>
      </c>
      <c r="Q194" s="1">
        <f t="shared" si="119"/>
        <v>0.11916086040000039</v>
      </c>
      <c r="R194" s="1">
        <f t="shared" si="120"/>
        <v>0.4061077464507693</v>
      </c>
      <c r="S194" s="1" t="str">
        <f t="shared" si="121"/>
        <v>2.13509419078444-2.77347752693348i</v>
      </c>
      <c r="T194" s="1">
        <f t="shared" si="104"/>
        <v>3.5001149689583788</v>
      </c>
      <c r="U194" s="12">
        <f t="shared" si="105"/>
        <v>5.4408230994003803</v>
      </c>
      <c r="V194" s="1">
        <f t="shared" si="122"/>
        <v>0.32714077631782246</v>
      </c>
      <c r="W194" s="1" t="e">
        <f t="shared" si="123"/>
        <v>#NUM!</v>
      </c>
      <c r="X194" s="1" t="e">
        <f t="shared" si="124"/>
        <v>#NUM!</v>
      </c>
      <c r="Y194" s="12" t="e">
        <f t="shared" si="106"/>
        <v>#NUM!</v>
      </c>
      <c r="Z194" s="10">
        <f t="shared" si="125"/>
        <v>0.55869341003538864</v>
      </c>
      <c r="AA194" s="1" t="str">
        <f t="shared" si="126"/>
        <v>0.771681389268125+0.026606404675438i</v>
      </c>
      <c r="AB194" s="1" t="str">
        <f t="shared" si="127"/>
        <v>0.124637951976771+0.067442391756601i</v>
      </c>
      <c r="AC194" s="1" t="str">
        <f t="shared" si="107"/>
        <v>0.124637951976771-0.067442391756601i</v>
      </c>
      <c r="AD194" s="1">
        <f t="shared" si="128"/>
        <v>0.10664244311782067</v>
      </c>
      <c r="AE194" s="1" t="str">
        <f t="shared" si="129"/>
        <v>1.16874621710484-0.632416041726363i</v>
      </c>
      <c r="AF194" s="10">
        <f t="shared" si="108"/>
        <v>1.1687462171048399</v>
      </c>
      <c r="AG194" s="10">
        <f t="shared" si="130"/>
        <v>-0.63241604172636301</v>
      </c>
      <c r="AH194" s="10">
        <f t="shared" si="131"/>
        <v>0.42748501158635388</v>
      </c>
      <c r="AI194" s="1" t="str">
        <f t="shared" si="132"/>
        <v>0.752903495328419-0.0790004904577488i</v>
      </c>
      <c r="AJ194" s="1" t="str">
        <f t="shared" si="133"/>
        <v>0.166200568792404+0.0935993848195338i</v>
      </c>
      <c r="AK194" s="1" t="str">
        <f t="shared" si="109"/>
        <v>0.166200568792404-0.0935993848195338i</v>
      </c>
      <c r="AL194" s="1">
        <f t="shared" si="134"/>
        <v>0.13937431391782185</v>
      </c>
      <c r="AM194" s="1" t="str">
        <f t="shared" si="135"/>
        <v>1.1924763187742-0.671568398713138i</v>
      </c>
      <c r="AN194" s="10">
        <f t="shared" si="110"/>
        <v>1.1924763187742</v>
      </c>
      <c r="AO194" s="10">
        <f t="shared" si="136"/>
        <v>-0.671568398713138</v>
      </c>
    </row>
    <row r="195" spans="1:41" ht="18.75" customHeight="1">
      <c r="A195" s="1">
        <f>BFU725F_2V_5mA_S_N!B209*1000000</f>
        <v>25200000000</v>
      </c>
      <c r="B195" s="14">
        <f t="shared" si="101"/>
        <v>25.2</v>
      </c>
      <c r="C195" s="2" t="str">
        <f>COMPLEX(BFU725F_2V_5mA_S_N!C209*COS(BFU725F_2V_5mA_S_N!D209*PI()/180),BFU725F_2V_5mA_S_N!C209*SIN(BFU725F_2V_5mA_S_N!D209*PI()/180))</f>
        <v>0.927786419947906+0.00501985659625958i</v>
      </c>
      <c r="D195" s="2" t="str">
        <f>COMPLEX(BFU725F_2V_5mA_S_N!E209*COS(BFU725F_2V_5mA_S_N!F209*PI()/180),BFU725F_2V_5mA_S_N!E209*SIN(BFU725F_2V_5mA_S_N!F209*PI()/180))</f>
        <v>-0.407416857089127-0.198886554245424i</v>
      </c>
      <c r="E195" s="2" t="str">
        <f>COMPLEX(BFU725F_2V_5mA_S_N!G209*COS(BFU725F_2V_5mA_S_N!H209*PI()/180),BFU725F_2V_5mA_S_N!G209*SIN(BFU725F_2V_5mA_S_N!H209*PI()/180))</f>
        <v>-0.0340425152506393-0.127493328278032i</v>
      </c>
      <c r="F195" s="2" t="str">
        <f>COMPLEX(BFU725F_2V_5mA_S_N!I209*COS(BFU725F_2V_5mA_S_N!J209*PI()/180),BFU725F_2V_5mA_S_N!I209*SIN(BFU725F_2V_5mA_S_N!J209*PI()/180))</f>
        <v>0.886158514834708+0.0878256032483928i</v>
      </c>
      <c r="G195" s="9" t="str">
        <f t="shared" si="111"/>
        <v>0.927786419947906-0.00501985659625958i</v>
      </c>
      <c r="H195" s="9" t="str">
        <f t="shared" si="112"/>
        <v>0.886158514834708-0.0878256032483928i</v>
      </c>
      <c r="I195" s="9">
        <f t="shared" si="113"/>
        <v>0.92779999999999963</v>
      </c>
      <c r="J195" s="9">
        <f t="shared" si="114"/>
        <v>0.89049999999999963</v>
      </c>
      <c r="K195" s="9" t="str">
        <f t="shared" si="115"/>
        <v>0.82172496405106+0.0859317906836161i</v>
      </c>
      <c r="L195" s="9" t="str">
        <f t="shared" si="116"/>
        <v>-0.0114872141796743+0.0587135296629151i</v>
      </c>
      <c r="M195" s="9">
        <f t="shared" si="102"/>
        <v>5.9826705200000128E-2</v>
      </c>
      <c r="N195" s="11" t="str">
        <f t="shared" si="117"/>
        <v>0.833212178230734+0.027218261020701i</v>
      </c>
      <c r="O195" s="11">
        <f t="shared" si="103"/>
        <v>0.83365662456733081</v>
      </c>
      <c r="P195" s="1">
        <f t="shared" si="118"/>
        <v>4.1180277684996769E-2</v>
      </c>
      <c r="Q195" s="1">
        <f t="shared" si="119"/>
        <v>0.11965341040000026</v>
      </c>
      <c r="R195" s="1">
        <f t="shared" si="120"/>
        <v>0.34416300837002034</v>
      </c>
      <c r="S195" s="1" t="str">
        <f t="shared" si="121"/>
        <v>2.25263932440113-2.59410710349303i</v>
      </c>
      <c r="T195" s="1">
        <f t="shared" si="104"/>
        <v>3.435662321915729</v>
      </c>
      <c r="U195" s="12">
        <f t="shared" si="105"/>
        <v>5.360104721163232</v>
      </c>
      <c r="V195" s="1">
        <f t="shared" si="122"/>
        <v>0.37283922231500444</v>
      </c>
      <c r="W195" s="1" t="e">
        <f t="shared" si="123"/>
        <v>#NUM!</v>
      </c>
      <c r="X195" s="1" t="e">
        <f t="shared" si="124"/>
        <v>#NUM!</v>
      </c>
      <c r="Y195" s="12" t="e">
        <f t="shared" si="106"/>
        <v>#NUM!</v>
      </c>
      <c r="Z195" s="10">
        <f t="shared" si="125"/>
        <v>0.61043371431519688</v>
      </c>
      <c r="AA195" s="1" t="str">
        <f t="shared" si="126"/>
        <v>0.773179575664813+0.0210701273006285i</v>
      </c>
      <c r="AB195" s="1" t="str">
        <f t="shared" si="127"/>
        <v>0.112978939169895+0.0667554759477643i</v>
      </c>
      <c r="AC195" s="1" t="str">
        <f t="shared" si="107"/>
        <v>0.112978939169895-0.0667554759477643i</v>
      </c>
      <c r="AD195" s="1">
        <f t="shared" si="128"/>
        <v>9.8006882315003763E-2</v>
      </c>
      <c r="AE195" s="1" t="str">
        <f t="shared" si="129"/>
        <v>1.15276536199539-0.681130491766952i</v>
      </c>
      <c r="AF195" s="10">
        <f t="shared" si="108"/>
        <v>1.1527653619953899</v>
      </c>
      <c r="AG195" s="10">
        <f t="shared" si="130"/>
        <v>-0.68113049176695195</v>
      </c>
      <c r="AH195" s="10">
        <f t="shared" si="131"/>
        <v>0.36077245115003104</v>
      </c>
      <c r="AI195" s="1" t="str">
        <f t="shared" si="132"/>
        <v>0.738751916308702-0.0732163959546447i</v>
      </c>
      <c r="AJ195" s="1" t="str">
        <f t="shared" si="133"/>
        <v>0.189034503639204+0.0782362525509043i</v>
      </c>
      <c r="AK195" s="1" t="str">
        <f t="shared" si="109"/>
        <v>0.189034503639204-0.0782362525509043i</v>
      </c>
      <c r="AL195" s="1">
        <f t="shared" si="134"/>
        <v>0.16582947231500378</v>
      </c>
      <c r="AM195" s="1" t="str">
        <f t="shared" si="135"/>
        <v>1.1399330951263-0.471787381692257i</v>
      </c>
      <c r="AN195" s="10">
        <f t="shared" si="110"/>
        <v>1.1399330951263</v>
      </c>
      <c r="AO195" s="10">
        <f t="shared" si="136"/>
        <v>-0.47178738169225698</v>
      </c>
    </row>
    <row r="196" spans="1:41" ht="18.75" customHeight="1">
      <c r="A196" s="1">
        <f>BFU725F_2V_5mA_S_N!B210*1000000</f>
        <v>25400000000</v>
      </c>
      <c r="B196" s="14">
        <f t="shared" ref="B196:B199" si="137">A196/1000000000</f>
        <v>25.4</v>
      </c>
      <c r="C196" s="2" t="str">
        <f>COMPLEX(BFU725F_2V_5mA_S_N!C210*COS(BFU725F_2V_5mA_S_N!D210*PI()/180),BFU725F_2V_5mA_S_N!C210*SIN(BFU725F_2V_5mA_S_N!D210*PI()/180))</f>
        <v>0.927131698852768-0.00582541692766798i</v>
      </c>
      <c r="D196" s="2" t="str">
        <f>COMPLEX(BFU725F_2V_5mA_S_N!E210*COS(BFU725F_2V_5mA_S_N!F210*PI()/180),BFU725F_2V_5mA_S_N!E210*SIN(BFU725F_2V_5mA_S_N!F210*PI()/180))</f>
        <v>-0.396668356275818-0.182195486303697i</v>
      </c>
      <c r="E196" s="2" t="str">
        <f>COMPLEX(BFU725F_2V_5mA_S_N!G210*COS(BFU725F_2V_5mA_S_N!H210*PI()/180),BFU725F_2V_5mA_S_N!G210*SIN(BFU725F_2V_5mA_S_N!H210*PI()/180))</f>
        <v>-0.0410524525893495-0.115097941495055i</v>
      </c>
      <c r="F196" s="2" t="str">
        <f>COMPLEX(BFU725F_2V_5mA_S_N!I210*COS(BFU725F_2V_5mA_S_N!J210*PI()/180),BFU725F_2V_5mA_S_N!I210*SIN(BFU725F_2V_5mA_S_N!J210*PI()/180))</f>
        <v>0.902038606149367+0.0765390842387584i</v>
      </c>
      <c r="G196" s="9" t="str">
        <f t="shared" si="111"/>
        <v>0.927131698852768+0.00582541692766798i</v>
      </c>
      <c r="H196" s="9" t="str">
        <f t="shared" si="112"/>
        <v>0.902038606149367-0.0765390842387584i</v>
      </c>
      <c r="I196" s="9">
        <f t="shared" si="113"/>
        <v>0.92715000000000058</v>
      </c>
      <c r="J196" s="9">
        <f t="shared" si="114"/>
        <v>0.90528000000000053</v>
      </c>
      <c r="K196" s="9" t="str">
        <f t="shared" si="115"/>
        <v>0.836754457426998+0.0657070602332426i</v>
      </c>
      <c r="L196" s="9" t="str">
        <f t="shared" si="116"/>
        <v>-0.0046861165335378+0.0531352828270497i</v>
      </c>
      <c r="M196" s="9">
        <f t="shared" ref="M196:M199" si="138">IMABS(L196)</f>
        <v>5.3341521999999773E-2</v>
      </c>
      <c r="N196" s="11" t="str">
        <f t="shared" si="117"/>
        <v>0.841440573960536+0.0125717774061929i</v>
      </c>
      <c r="O196" s="11">
        <f t="shared" ref="O196:O199" si="139">IMABS(N196)</f>
        <v>0.84153448479202986</v>
      </c>
      <c r="P196" s="1">
        <f t="shared" si="118"/>
        <v>2.9041288194185277E-2</v>
      </c>
      <c r="Q196" s="1">
        <f t="shared" si="119"/>
        <v>0.10668304399999955</v>
      </c>
      <c r="R196" s="1">
        <f t="shared" si="120"/>
        <v>0.27222028079912491</v>
      </c>
      <c r="S196" s="1" t="str">
        <f t="shared" si="121"/>
        <v>2.49480569757357-2.55652238288886i</v>
      </c>
      <c r="T196" s="1">
        <f t="shared" ref="T196:T199" si="140">IMABS(S196)</f>
        <v>3.5720949263502617</v>
      </c>
      <c r="U196" s="12">
        <f t="shared" ref="U196:U199" si="141">10*LOG(T196)</f>
        <v>5.5292299149375479</v>
      </c>
      <c r="V196" s="1">
        <f t="shared" si="122"/>
        <v>0.3318949550058129</v>
      </c>
      <c r="W196" s="1" t="e">
        <f t="shared" si="123"/>
        <v>#NUM!</v>
      </c>
      <c r="X196" s="1" t="e">
        <f t="shared" si="124"/>
        <v>#NUM!</v>
      </c>
      <c r="Y196" s="12" t="e">
        <f t="shared" ref="Y196:Y199" si="142">10*LOG(X196)</f>
        <v>#NUM!</v>
      </c>
      <c r="Z196" s="10">
        <f t="shared" si="125"/>
        <v>0.47903691660389036</v>
      </c>
      <c r="AA196" s="1" t="str">
        <f t="shared" si="126"/>
        <v>0.780052992974767+0.0165574355073788i</v>
      </c>
      <c r="AB196" s="1" t="str">
        <f t="shared" si="127"/>
        <v>0.1219856131746+0.0599816487313796i</v>
      </c>
      <c r="AC196" s="1" t="str">
        <f t="shared" ref="AC196:AC199" si="143">IMCONJUGATE(AB196)</f>
        <v>0.1219856131746-0.0599816487313796i</v>
      </c>
      <c r="AD196" s="1">
        <f t="shared" si="128"/>
        <v>0.11135158930581379</v>
      </c>
      <c r="AE196" s="1" t="str">
        <f t="shared" si="129"/>
        <v>1.09549952483912-0.538668995254726i</v>
      </c>
      <c r="AF196" s="10">
        <f t="shared" ref="AF196:AF199" si="144">IMREAL(AE196)</f>
        <v>1.0954995248391199</v>
      </c>
      <c r="AG196" s="10">
        <f t="shared" si="130"/>
        <v>-0.538668995254726</v>
      </c>
      <c r="AH196" s="10">
        <f t="shared" si="131"/>
        <v>0.35225937702235399</v>
      </c>
      <c r="AI196" s="1" t="str">
        <f t="shared" si="132"/>
        <v>0.759096593688428-0.0644102788213173i</v>
      </c>
      <c r="AJ196" s="1" t="str">
        <f t="shared" si="133"/>
        <v>0.16803510516434+0.0585848618936493i</v>
      </c>
      <c r="AK196" s="1" t="str">
        <f t="shared" ref="AK196:AK199" si="145">IMCONJUGATE(AJ196)</f>
        <v>0.16803510516434-0.0585848618936493i</v>
      </c>
      <c r="AL196" s="1">
        <f t="shared" si="134"/>
        <v>0.15142683340581387</v>
      </c>
      <c r="AM196" s="1" t="str">
        <f t="shared" si="135"/>
        <v>1.10967852516612-0.386885603931542i</v>
      </c>
      <c r="AN196" s="10">
        <f t="shared" ref="AN196:AN199" si="146">IMREAL(AM196)</f>
        <v>1.1096785251661201</v>
      </c>
      <c r="AO196" s="10">
        <f t="shared" si="136"/>
        <v>-0.38688560393154198</v>
      </c>
    </row>
    <row r="197" spans="1:41" ht="18.75" customHeight="1">
      <c r="A197" s="1">
        <f>BFU725F_2V_5mA_S_N!B211*1000000</f>
        <v>25600000000</v>
      </c>
      <c r="B197" s="14">
        <f t="shared" si="137"/>
        <v>25.6</v>
      </c>
      <c r="C197" s="2" t="str">
        <f>COMPLEX(BFU725F_2V_5mA_S_N!C211*COS(BFU725F_2V_5mA_S_N!D211*PI()/180),BFU725F_2V_5mA_S_N!C211*SIN(BFU725F_2V_5mA_S_N!D211*PI()/180))</f>
        <v>0.911189720714631-0.0135187634047376i</v>
      </c>
      <c r="D197" s="2" t="str">
        <f>COMPLEX(BFU725F_2V_5mA_S_N!E211*COS(BFU725F_2V_5mA_S_N!F211*PI()/180),BFU725F_2V_5mA_S_N!E211*SIN(BFU725F_2V_5mA_S_N!F211*PI()/180))</f>
        <v>-0.388307372821845-0.168599149203656i</v>
      </c>
      <c r="E197" s="2" t="str">
        <f>COMPLEX(BFU725F_2V_5mA_S_N!G211*COS(BFU725F_2V_5mA_S_N!H211*PI()/180),BFU725F_2V_5mA_S_N!G211*SIN(BFU725F_2V_5mA_S_N!H211*PI()/180))</f>
        <v>-0.0344003585273271-0.109503715613633i</v>
      </c>
      <c r="F197" s="2" t="str">
        <f>COMPLEX(BFU725F_2V_5mA_S_N!I211*COS(BFU725F_2V_5mA_S_N!J211*PI()/180),BFU725F_2V_5mA_S_N!I211*SIN(BFU725F_2V_5mA_S_N!J211*PI()/180))</f>
        <v>0.897979643479413+0.0638954019987897i</v>
      </c>
      <c r="G197" s="9" t="str">
        <f t="shared" si="111"/>
        <v>0.911189720714631+0.0135187634047376i</v>
      </c>
      <c r="H197" s="9" t="str">
        <f t="shared" si="112"/>
        <v>0.897979643479413-0.0638954019987897i</v>
      </c>
      <c r="I197" s="9">
        <f t="shared" si="113"/>
        <v>0.91129000000000027</v>
      </c>
      <c r="J197" s="9">
        <f t="shared" si="114"/>
        <v>0.90025000000000033</v>
      </c>
      <c r="K197" s="9" t="str">
        <f t="shared" si="115"/>
        <v>0.819093607371702+0.0460812591597575i</v>
      </c>
      <c r="L197" s="9" t="str">
        <f t="shared" si="116"/>
        <v>-0.00510432044322169+0.0483209713041684i</v>
      </c>
      <c r="M197" s="9">
        <f t="shared" si="138"/>
        <v>4.8589817400000151E-2</v>
      </c>
      <c r="N197" s="11" t="str">
        <f t="shared" si="117"/>
        <v>0.824197927814924-0.0022397121444109i</v>
      </c>
      <c r="O197" s="11">
        <f t="shared" si="139"/>
        <v>0.82420097095605538</v>
      </c>
      <c r="P197" s="1">
        <f t="shared" si="118"/>
        <v>3.8407713924903386E-2</v>
      </c>
      <c r="Q197" s="1">
        <f t="shared" si="119"/>
        <v>9.7179634800000303E-2</v>
      </c>
      <c r="R197" s="1">
        <f t="shared" si="120"/>
        <v>0.39522389648765449</v>
      </c>
      <c r="S197" s="1" t="str">
        <f t="shared" si="121"/>
        <v>2.4152924786569-2.78730674934004i</v>
      </c>
      <c r="T197" s="1">
        <f t="shared" si="140"/>
        <v>3.688186095138521</v>
      </c>
      <c r="U197" s="12">
        <f t="shared" si="141"/>
        <v>5.6681282617030142</v>
      </c>
      <c r="V197" s="1">
        <f t="shared" si="122"/>
        <v>0.34069216107509537</v>
      </c>
      <c r="W197" s="1" t="e">
        <f t="shared" si="123"/>
        <v>#NUM!</v>
      </c>
      <c r="X197" s="1" t="e">
        <f t="shared" si="124"/>
        <v>#NUM!</v>
      </c>
      <c r="Y197" s="12" t="e">
        <f t="shared" si="142"/>
        <v>#NUM!</v>
      </c>
      <c r="Z197" s="10">
        <f t="shared" si="125"/>
        <v>0.37051068955361721</v>
      </c>
      <c r="AA197" s="1" t="str">
        <f t="shared" si="126"/>
        <v>0.751030957797833+0.00910133410145802i</v>
      </c>
      <c r="AB197" s="1" t="str">
        <f t="shared" si="127"/>
        <v>0.14694868568158+0.0547940678973317i</v>
      </c>
      <c r="AC197" s="1" t="str">
        <f t="shared" si="143"/>
        <v>0.14694868568158-0.0547940678973317i</v>
      </c>
      <c r="AD197" s="1">
        <f t="shared" si="128"/>
        <v>0.13114282197509619</v>
      </c>
      <c r="AE197" s="1" t="str">
        <f t="shared" si="129"/>
        <v>1.12052404751123-0.417819801893061i</v>
      </c>
      <c r="AF197" s="10">
        <f t="shared" si="144"/>
        <v>1.1205240475112299</v>
      </c>
      <c r="AG197" s="10">
        <f t="shared" si="130"/>
        <v>-0.417819801893061</v>
      </c>
      <c r="AH197" s="10">
        <f t="shared" si="131"/>
        <v>0.32148407143062807</v>
      </c>
      <c r="AI197" s="1" t="str">
        <f t="shared" si="132"/>
        <v>0.740115694054505-0.0526626523670299i</v>
      </c>
      <c r="AJ197" s="1" t="str">
        <f t="shared" si="133"/>
        <v>0.171074026660126+0.0391438889622923i</v>
      </c>
      <c r="AK197" s="1" t="str">
        <f t="shared" si="145"/>
        <v>0.171074026660126-0.0391438889622923i</v>
      </c>
      <c r="AL197" s="1">
        <f t="shared" si="134"/>
        <v>0.1511422235750961</v>
      </c>
      <c r="AM197" s="1" t="str">
        <f t="shared" si="135"/>
        <v>1.13187448625252-0.258987118466226i</v>
      </c>
      <c r="AN197" s="10">
        <f t="shared" si="146"/>
        <v>1.1318744862525201</v>
      </c>
      <c r="AO197" s="10">
        <f t="shared" si="136"/>
        <v>-0.25898711846622602</v>
      </c>
    </row>
    <row r="198" spans="1:41" ht="18.75" customHeight="1">
      <c r="A198" s="1">
        <f>BFU725F_2V_5mA_S_N!B212*1000000</f>
        <v>25800000000</v>
      </c>
      <c r="B198" s="14">
        <f t="shared" si="137"/>
        <v>25.8</v>
      </c>
      <c r="C198" s="2" t="str">
        <f>COMPLEX(BFU725F_2V_5mA_S_N!C212*COS(BFU725F_2V_5mA_S_N!D212*PI()/180),BFU725F_2V_5mA_S_N!C212*SIN(BFU725F_2V_5mA_S_N!D212*PI()/180))</f>
        <v>0.932477880451962-0.0266979787215589i</v>
      </c>
      <c r="D198" s="2" t="str">
        <f>COMPLEX(BFU725F_2V_5mA_S_N!E212*COS(BFU725F_2V_5mA_S_N!F212*PI()/180),BFU725F_2V_5mA_S_N!E212*SIN(BFU725F_2V_5mA_S_N!F212*PI()/180))</f>
        <v>-0.379620169585433-0.166404588109605i</v>
      </c>
      <c r="E198" s="2" t="str">
        <f>COMPLEX(BFU725F_2V_5mA_S_N!G212*COS(BFU725F_2V_5mA_S_N!H212*PI()/180),BFU725F_2V_5mA_S_N!G212*SIN(BFU725F_2V_5mA_S_N!H212*PI()/180))</f>
        <v>-0.0350942049187728-0.110563994053757i</v>
      </c>
      <c r="F198" s="2" t="str">
        <f>COMPLEX(BFU725F_2V_5mA_S_N!I212*COS(BFU725F_2V_5mA_S_N!J212*PI()/180),BFU725F_2V_5mA_S_N!I212*SIN(BFU725F_2V_5mA_S_N!J212*PI()/180))</f>
        <v>0.920660790903552+0.0443835666981158i</v>
      </c>
      <c r="G198" s="9" t="str">
        <f t="shared" si="111"/>
        <v>0.932477880451962+0.0266979787215589i</v>
      </c>
      <c r="H198" s="9" t="str">
        <f t="shared" si="112"/>
        <v>0.920660790903552-0.0443835666981158i</v>
      </c>
      <c r="I198" s="9">
        <f t="shared" si="113"/>
        <v>0.93286000000000024</v>
      </c>
      <c r="J198" s="9">
        <f t="shared" si="114"/>
        <v>0.92173000000000005</v>
      </c>
      <c r="K198" s="9" t="str">
        <f t="shared" si="115"/>
        <v>0.859680774436264+0.0168069119962407i</v>
      </c>
      <c r="L198" s="9" t="str">
        <f t="shared" si="116"/>
        <v>-0.00507588786753778+0.0478121588872725i</v>
      </c>
      <c r="M198" s="9">
        <f t="shared" si="138"/>
        <v>4.8080840000000083E-2</v>
      </c>
      <c r="N198" s="11" t="str">
        <f t="shared" si="117"/>
        <v>0.864756662303802-0.0310052468910318i</v>
      </c>
      <c r="O198" s="11">
        <f t="shared" si="139"/>
        <v>0.86531231953184728</v>
      </c>
      <c r="P198" s="1">
        <f t="shared" si="118"/>
        <v>2.8951437833585447E-2</v>
      </c>
      <c r="Q198" s="1">
        <f t="shared" si="119"/>
        <v>9.6161680000000166E-2</v>
      </c>
      <c r="R198" s="1">
        <f t="shared" si="120"/>
        <v>0.30107042465965028</v>
      </c>
      <c r="S198" s="1" t="str">
        <f t="shared" si="121"/>
        <v>2.35737395310632-2.68523227245745i</v>
      </c>
      <c r="T198" s="1">
        <f t="shared" si="140"/>
        <v>3.5731896551724094</v>
      </c>
      <c r="U198" s="12">
        <f t="shared" si="141"/>
        <v>5.5305606798215345</v>
      </c>
      <c r="V198" s="1">
        <f t="shared" si="122"/>
        <v>0.2718761763664147</v>
      </c>
      <c r="W198" s="1" t="e">
        <f t="shared" si="123"/>
        <v>#NUM!</v>
      </c>
      <c r="X198" s="1" t="e">
        <f t="shared" si="124"/>
        <v>#NUM!</v>
      </c>
      <c r="Y198" s="12" t="e">
        <f t="shared" si="142"/>
        <v>#NUM!</v>
      </c>
      <c r="Z198" s="10">
        <f t="shared" si="125"/>
        <v>0.47689413607087922</v>
      </c>
      <c r="AA198" s="1" t="str">
        <f t="shared" si="126"/>
        <v>0.807194236993516-0.00582445193432592i</v>
      </c>
      <c r="AB198" s="1" t="str">
        <f t="shared" si="127"/>
        <v>0.113466553910036+0.0502080186324417i</v>
      </c>
      <c r="AC198" s="1" t="str">
        <f t="shared" si="143"/>
        <v>0.113466553910036-0.0502080186324417i</v>
      </c>
      <c r="AD198" s="1">
        <f t="shared" si="128"/>
        <v>0.10082078256641425</v>
      </c>
      <c r="AE198" s="1" t="str">
        <f t="shared" si="129"/>
        <v>1.12542822046924-0.497992748661397i</v>
      </c>
      <c r="AF198" s="10">
        <f t="shared" si="144"/>
        <v>1.1254282204692401</v>
      </c>
      <c r="AG198" s="10">
        <f t="shared" si="130"/>
        <v>-0.49799274866139698</v>
      </c>
      <c r="AH198" s="10">
        <f t="shared" si="131"/>
        <v>0.39584967994935072</v>
      </c>
      <c r="AI198" s="1" t="str">
        <f t="shared" si="132"/>
        <v>0.796659124478778-0.038405647048643i</v>
      </c>
      <c r="AJ198" s="1" t="str">
        <f t="shared" si="133"/>
        <v>0.135818755973184+0.0117076683270841i</v>
      </c>
      <c r="AK198" s="1" t="str">
        <f t="shared" si="145"/>
        <v>0.135818755973184-0.0117076683270841i</v>
      </c>
      <c r="AL198" s="1">
        <f t="shared" si="134"/>
        <v>0.12146236926641463</v>
      </c>
      <c r="AM198" s="1" t="str">
        <f t="shared" si="135"/>
        <v>1.11819616885029-0.0963892635866882i</v>
      </c>
      <c r="AN198" s="10">
        <f t="shared" si="146"/>
        <v>1.1181961688502899</v>
      </c>
      <c r="AO198" s="10">
        <f t="shared" si="136"/>
        <v>-9.6389263586688201E-2</v>
      </c>
    </row>
    <row r="199" spans="1:41" ht="18.75" customHeight="1">
      <c r="A199" s="1">
        <f>BFU725F_2V_5mA_S_N!B213*1000000</f>
        <v>26000000000</v>
      </c>
      <c r="B199" s="14">
        <f t="shared" si="137"/>
        <v>26</v>
      </c>
      <c r="C199" s="2" t="str">
        <f>COMPLEX(BFU725F_2V_5mA_S_N!C213*COS(BFU725F_2V_5mA_S_N!D213*PI()/180),BFU725F_2V_5mA_S_N!C213*SIN(BFU725F_2V_5mA_S_N!D213*PI()/180))</f>
        <v>0.938314789266408-0.0590337627458746i</v>
      </c>
      <c r="D199" s="2" t="str">
        <f>COMPLEX(BFU725F_2V_5mA_S_N!E213*COS(BFU725F_2V_5mA_S_N!F213*PI()/180),BFU725F_2V_5mA_S_N!E213*SIN(BFU725F_2V_5mA_S_N!F213*PI()/180))</f>
        <v>-0.382372992031175-0.150158366284157i</v>
      </c>
      <c r="E199" s="2" t="str">
        <f>COMPLEX(BFU725F_2V_5mA_S_N!G213*COS(BFU725F_2V_5mA_S_N!H213*PI()/180),BFU725F_2V_5mA_S_N!G213*SIN(BFU725F_2V_5mA_S_N!H213*PI()/180))</f>
        <v>-0.0292996407131166-0.107840593257281i</v>
      </c>
      <c r="F199" s="2" t="str">
        <f>COMPLEX(BFU725F_2V_5mA_S_N!I213*COS(BFU725F_2V_5mA_S_N!J213*PI()/180),BFU725F_2V_5mA_S_N!I213*SIN(BFU725F_2V_5mA_S_N!J213*PI()/180))</f>
        <v>0.902570893419134+0.0228464866573721i</v>
      </c>
      <c r="G199" s="9" t="str">
        <f t="shared" ref="G199" si="147">IMCONJUGATE(C199)</f>
        <v>0.938314789266408+0.0590337627458746i</v>
      </c>
      <c r="H199" s="9" t="str">
        <f t="shared" ref="H199" si="148">IMCONJUGATE(F199)</f>
        <v>0.902570893419134-0.0228464866573721i</v>
      </c>
      <c r="I199" s="9">
        <f t="shared" ref="I199" si="149">IMABS(C199)</f>
        <v>0.94016999999999984</v>
      </c>
      <c r="J199" s="9">
        <f t="shared" ref="J199" si="150">IMABS(F199)</f>
        <v>0.90285999999999955</v>
      </c>
      <c r="K199" s="9" t="str">
        <f t="shared" ref="K199" si="151">IMPRODUCT(C199,F199)</f>
        <v>0.848244331729476-0.0318449596700473i</v>
      </c>
      <c r="L199" s="9" t="str">
        <f t="shared" ref="L199" si="152">IMPRODUCT(E199,D199)</f>
        <v>-0.00498977601771477+0.0456349164883978i</v>
      </c>
      <c r="M199" s="9">
        <f t="shared" si="138"/>
        <v>4.5906900000000035E-2</v>
      </c>
      <c r="N199" s="11" t="str">
        <f t="shared" ref="N199" si="153">IMSUB(K199,L199)</f>
        <v>0.853234107747191-0.0774798761584451i</v>
      </c>
      <c r="O199" s="11">
        <f t="shared" si="139"/>
        <v>0.85674475419034413</v>
      </c>
      <c r="P199" s="1">
        <f t="shared" ref="P199" si="154">1+O199^2-I199^2-J199^2</f>
        <v>3.4935765332674285E-2</v>
      </c>
      <c r="Q199" s="1">
        <f t="shared" ref="Q199" si="155">2*M199</f>
        <v>9.181380000000007E-2</v>
      </c>
      <c r="R199" s="1">
        <f t="shared" ref="R199" si="156">P199/Q199</f>
        <v>0.38050669216037519</v>
      </c>
      <c r="S199" s="1" t="str">
        <f t="shared" ref="S199" si="157">IMDIV(D199,E199)</f>
        <v>2.1938197848978-2.94967647095048i</v>
      </c>
      <c r="T199" s="1">
        <f t="shared" si="140"/>
        <v>3.6760626398210228</v>
      </c>
      <c r="U199" s="12">
        <f t="shared" si="141"/>
        <v>5.6538290312126573</v>
      </c>
      <c r="V199" s="1">
        <f t="shared" ref="V199" si="158">1+I199^2-J199^2-O199^2</f>
        <v>0.33475187546732732</v>
      </c>
      <c r="W199" s="1" t="e">
        <f t="shared" ref="W199" si="159">R199-SQRT(R199^2-1)</f>
        <v>#NUM!</v>
      </c>
      <c r="X199" s="1" t="e">
        <f t="shared" ref="X199" si="160">T199*W199</f>
        <v>#NUM!</v>
      </c>
      <c r="Y199" s="12" t="e">
        <f t="shared" si="142"/>
        <v>#NUM!</v>
      </c>
      <c r="Z199" s="10">
        <f t="shared" ref="Z199" si="161">M199/(ABS(J199^2-O199^2))</f>
        <v>0.56574185758734741</v>
      </c>
      <c r="AA199" s="1" t="str">
        <f t="shared" ref="AA199" si="162">IMPRODUCT(N199,G199)</f>
        <v>0.805176110632435-0.0223308937865631i</v>
      </c>
      <c r="AB199" s="1" t="str">
        <f t="shared" ref="AB199" si="163">IMSUB(F199,AA199)</f>
        <v>0.097394782786699+0.0451773804439352i</v>
      </c>
      <c r="AC199" s="1" t="str">
        <f t="shared" si="143"/>
        <v>0.097394782786699-0.0451773804439352i</v>
      </c>
      <c r="AD199" s="1">
        <f t="shared" ref="AD199" si="164">J199^2-O199^2</f>
        <v>8.1144605767326072E-2</v>
      </c>
      <c r="AE199" s="1" t="str">
        <f t="shared" ref="AE199" si="165">IMDIV(AC199,AD199)</f>
        <v>1.20026195044891-0.556751493419991i</v>
      </c>
      <c r="AF199" s="10">
        <f t="shared" si="144"/>
        <v>1.20026195044891</v>
      </c>
      <c r="AG199" s="10">
        <f t="shared" ref="AG199" si="166">IMAGINARY(AE199)</f>
        <v>-0.55675149341999097</v>
      </c>
      <c r="AH199" s="10">
        <f t="shared" ref="AH199" si="167">M199/(ABS(I199^2-O199^2))</f>
        <v>0.30623371091955254</v>
      </c>
      <c r="AI199" s="1" t="str">
        <f t="shared" ref="AI199" si="168">IMPRODUCT(O199,H199)</f>
        <v>0.773272878221735-0.0195736075953832i</v>
      </c>
      <c r="AJ199" s="1" t="str">
        <f t="shared" ref="AJ199" si="169">IMSUB(C199,AI199)</f>
        <v>0.165041911044673-0.0394601551504914i</v>
      </c>
      <c r="AK199" s="1" t="str">
        <f t="shared" si="145"/>
        <v>0.165041911044673+0.0394601551504914i</v>
      </c>
      <c r="AL199" s="1">
        <f t="shared" ref="AL199" si="170">I199^2-O199^2</f>
        <v>0.14990805506732652</v>
      </c>
      <c r="AM199" s="1" t="str">
        <f t="shared" ref="AM199" si="171">IMDIV(AK199,AL199)</f>
        <v>1.10095425473+0.263229051519407i</v>
      </c>
      <c r="AN199" s="10">
        <f t="shared" si="146"/>
        <v>1.10095425473</v>
      </c>
      <c r="AO199" s="10">
        <f t="shared" ref="AO199" si="172">IMAGINARY(AM199)</f>
        <v>0.26322905151940701</v>
      </c>
    </row>
    <row r="202" spans="1:41" s="3" customFormat="1">
      <c r="G202" s="8"/>
      <c r="H202" s="8"/>
      <c r="I202" s="8"/>
      <c r="J202" s="8"/>
      <c r="K202" s="8"/>
      <c r="L202" s="8"/>
      <c r="M202" s="8"/>
      <c r="N202" s="8"/>
      <c r="O202" s="8"/>
    </row>
  </sheetData>
  <mergeCells count="7">
    <mergeCell ref="AH1:AO1"/>
    <mergeCell ref="C1:F1"/>
    <mergeCell ref="G1:O1"/>
    <mergeCell ref="P1:R1"/>
    <mergeCell ref="S1:U1"/>
    <mergeCell ref="Z1:AG1"/>
    <mergeCell ref="V1:Y1"/>
  </mergeCells>
  <phoneticPr fontId="18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opLeftCell="D52" zoomScale="130" zoomScaleNormal="130" workbookViewId="0">
      <selection activeCell="D13" sqref="D13"/>
    </sheetView>
  </sheetViews>
  <sheetFormatPr defaultRowHeight="13.5"/>
  <sheetData>
    <row r="1" spans="1:8">
      <c r="A1" t="s">
        <v>53</v>
      </c>
    </row>
    <row r="2" spans="1:8">
      <c r="A2" s="17" t="s">
        <v>51</v>
      </c>
      <c r="B2" s="17"/>
      <c r="C2" s="17" t="s">
        <v>57</v>
      </c>
      <c r="D2" s="17"/>
      <c r="E2" s="17" t="s">
        <v>59</v>
      </c>
      <c r="F2" s="17"/>
      <c r="G2" s="17" t="s">
        <v>114</v>
      </c>
      <c r="H2" s="17"/>
    </row>
    <row r="3" spans="1:8">
      <c r="A3" s="1" t="s">
        <v>52</v>
      </c>
      <c r="B3" s="1" t="s">
        <v>54</v>
      </c>
      <c r="C3" s="1" t="s">
        <v>55</v>
      </c>
      <c r="D3" s="1" t="s">
        <v>56</v>
      </c>
      <c r="E3" s="1" t="s">
        <v>55</v>
      </c>
      <c r="F3" s="1" t="s">
        <v>60</v>
      </c>
      <c r="G3" s="1" t="s">
        <v>55</v>
      </c>
      <c r="H3" s="1" t="s">
        <v>56</v>
      </c>
    </row>
    <row r="4" spans="1:8">
      <c r="A4" s="1">
        <v>0</v>
      </c>
      <c r="B4" s="1">
        <f>A4*PI()/180</f>
        <v>0</v>
      </c>
      <c r="C4" s="1">
        <f>'K MSG MAG'!$AN$25+'K MSG MAG'!$AH$25*COS('420MHz'!B4)</f>
        <v>23.29195695149388</v>
      </c>
      <c r="D4" s="1">
        <f>'K MSG MAG'!$AO$25+'K MSG MAG'!$AH$25*SIN('420MHz'!B4)</f>
        <v>50.7506826428273</v>
      </c>
      <c r="E4" s="1">
        <f>'K MSG MAG'!$AF$25+'K MSG MAG'!$Z$25*COS('420MHz'!B4)</f>
        <v>3.9102106828817735</v>
      </c>
      <c r="F4" s="1">
        <f>'K MSG MAG'!$AG$25+'K MSG MAG'!$Z$25*SIN('420MHz'!B4)</f>
        <v>3.1202689172795499</v>
      </c>
      <c r="G4" s="1">
        <f>0+1*COS('420MHz'!B4)</f>
        <v>1</v>
      </c>
      <c r="H4" s="1">
        <f>0+1*SIN('420MHz'!B4)</f>
        <v>0</v>
      </c>
    </row>
    <row r="5" spans="1:8">
      <c r="A5" s="1">
        <f>A4+5</f>
        <v>5</v>
      </c>
      <c r="B5" s="1">
        <f>A5*PI()/180</f>
        <v>8.7266462599716474E-2</v>
      </c>
      <c r="C5" s="1">
        <f>'K MSG MAG'!$AN$25+'K MSG MAG'!$AH$25*COS('420MHz'!B5)</f>
        <v>23.199383557383573</v>
      </c>
      <c r="D5" s="1">
        <f>'K MSG MAG'!$AO$25+'K MSG MAG'!$AH$25*SIN('420MHz'!B5)</f>
        <v>52.870961957552325</v>
      </c>
      <c r="E5" s="1">
        <f>'K MSG MAG'!$AF$25+'K MSG MAG'!$Z$25*COS('420MHz'!B5)</f>
        <v>3.8986896621436626</v>
      </c>
      <c r="F5" s="1">
        <f>'K MSG MAG'!$AG$25+'K MSG MAG'!$Z$25*SIN('420MHz'!B5)</f>
        <v>3.3841436751438523</v>
      </c>
      <c r="G5" s="1">
        <f>0+1*COS('420MHz'!B5)</f>
        <v>0.99619469809174555</v>
      </c>
      <c r="H5" s="1">
        <f>0+1*SIN('420MHz'!B5)</f>
        <v>8.7155742747658166E-2</v>
      </c>
    </row>
    <row r="6" spans="1:8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MAG'!$AN$25+'K MSG MAG'!$AH$25*COS('420MHz'!B6)</f>
        <v>22.922367914479167</v>
      </c>
      <c r="D6" s="1">
        <f>'K MSG MAG'!$AO$25+'K MSG MAG'!$AH$25*SIN('420MHz'!B6)</f>
        <v>54.975104666432642</v>
      </c>
      <c r="E6" s="1">
        <f>'K MSG MAG'!$AF$25+'K MSG MAG'!$Z$25*COS('420MHz'!B6)</f>
        <v>3.8642142818537302</v>
      </c>
      <c r="F6" s="1">
        <f>'K MSG MAG'!$AG$25+'K MSG MAG'!$Z$25*SIN('420MHz'!B6)</f>
        <v>3.6460101867688719</v>
      </c>
      <c r="G6" s="1">
        <f>0+1*COS('420MHz'!B6)</f>
        <v>0.98480775301220802</v>
      </c>
      <c r="H6" s="1">
        <f>0+1*SIN('420MHz'!B6)</f>
        <v>0.17364817766693033</v>
      </c>
    </row>
    <row r="7" spans="1:8">
      <c r="A7" s="1">
        <f t="shared" si="0"/>
        <v>15</v>
      </c>
      <c r="B7" s="1">
        <f t="shared" si="1"/>
        <v>0.26179938779914941</v>
      </c>
      <c r="C7" s="1">
        <f>'K MSG MAG'!$AN$25+'K MSG MAG'!$AH$25*COS('420MHz'!B7)</f>
        <v>22.463018279089795</v>
      </c>
      <c r="D7" s="1">
        <f>'K MSG MAG'!$AO$25+'K MSG MAG'!$AH$25*SIN('420MHz'!B7)</f>
        <v>57.047096972937567</v>
      </c>
      <c r="E7" s="1">
        <f>'K MSG MAG'!$AF$25+'K MSG MAG'!$Z$25*COS('420MHz'!B7)</f>
        <v>3.8070469204727857</v>
      </c>
      <c r="F7" s="1">
        <f>'K MSG MAG'!$AG$25+'K MSG MAG'!$Z$25*SIN('420MHz'!B7)</f>
        <v>3.9038754898818198</v>
      </c>
      <c r="G7" s="1">
        <f>0+1*COS('420MHz'!B7)</f>
        <v>0.96592582628906831</v>
      </c>
      <c r="H7" s="1">
        <f>0+1*SIN('420MHz'!B7)</f>
        <v>0.25881904510252074</v>
      </c>
    </row>
    <row r="8" spans="1:8">
      <c r="A8" s="1">
        <f t="shared" si="0"/>
        <v>20</v>
      </c>
      <c r="B8" s="1">
        <f t="shared" si="1"/>
        <v>0.3490658503988659</v>
      </c>
      <c r="C8" s="1">
        <f>'K MSG MAG'!$AN$25+'K MSG MAG'!$AH$25*COS('420MHz'!B8)</f>
        <v>21.824830579303651</v>
      </c>
      <c r="D8" s="1">
        <f>'K MSG MAG'!$AO$25+'K MSG MAG'!$AH$25*SIN('420MHz'!B8)</f>
        <v>59.071169764511431</v>
      </c>
      <c r="E8" s="1">
        <f>'K MSG MAG'!$AF$25+'K MSG MAG'!$Z$25*COS('420MHz'!B8)</f>
        <v>3.7276226561395349</v>
      </c>
      <c r="F8" s="1">
        <f>'K MSG MAG'!$AG$25+'K MSG MAG'!$Z$25*SIN('420MHz'!B8)</f>
        <v>4.15577707382268</v>
      </c>
      <c r="G8" s="1">
        <f>0+1*COS('420MHz'!B8)</f>
        <v>0.93969262078590843</v>
      </c>
      <c r="H8" s="1">
        <f>0+1*SIN('420MHz'!B8)</f>
        <v>0.34202014332566871</v>
      </c>
    </row>
    <row r="9" spans="1:8">
      <c r="A9" s="1">
        <f t="shared" si="0"/>
        <v>25</v>
      </c>
      <c r="B9" s="1">
        <f t="shared" si="1"/>
        <v>0.43633231299858238</v>
      </c>
      <c r="C9" s="1">
        <f>'K MSG MAG'!$AN$25+'K MSG MAG'!$AH$25*COS('420MHz'!B9)</f>
        <v>21.012661808864383</v>
      </c>
      <c r="D9" s="1">
        <f>'K MSG MAG'!$AO$25+'K MSG MAG'!$AH$25*SIN('420MHz'!B9)</f>
        <v>61.03191862504179</v>
      </c>
      <c r="E9" s="1">
        <f>'K MSG MAG'!$AF$25+'K MSG MAG'!$Z$25*COS('420MHz'!B9)</f>
        <v>3.6265459554632358</v>
      </c>
      <c r="F9" s="1">
        <f>'K MSG MAG'!$AG$25+'K MSG MAG'!$Z$25*SIN('420MHz'!B9)</f>
        <v>4.3997978154353259</v>
      </c>
      <c r="G9" s="1">
        <f>0+1*COS('420MHz'!B9)</f>
        <v>0.90630778703664994</v>
      </c>
      <c r="H9" s="1">
        <f>0+1*SIN('420MHz'!B9)</f>
        <v>0.42261826174069944</v>
      </c>
    </row>
    <row r="10" spans="1:8">
      <c r="A10" s="1">
        <f t="shared" si="0"/>
        <v>30</v>
      </c>
      <c r="B10" s="1">
        <f t="shared" si="1"/>
        <v>0.52359877559829882</v>
      </c>
      <c r="C10" s="1">
        <f>'K MSG MAG'!$AN$25+'K MSG MAG'!$AH$25*COS('420MHz'!B10)</f>
        <v>20.032693062515946</v>
      </c>
      <c r="D10" s="1">
        <f>'K MSG MAG'!$AO$25+'K MSG MAG'!$AH$25*SIN('420MHz'!B10)</f>
        <v>62.914421071767478</v>
      </c>
      <c r="E10" s="1">
        <f>'K MSG MAG'!$AF$25+'K MSG MAG'!$Z$25*COS('420MHz'!B10)</f>
        <v>3.5045860731678165</v>
      </c>
      <c r="F10" s="1">
        <f>'K MSG MAG'!$AG$25+'K MSG MAG'!$Z$25*SIN('420MHz'!B10)</f>
        <v>4.634080569532335</v>
      </c>
      <c r="G10" s="1">
        <f>0+1*COS('420MHz'!B10)</f>
        <v>0.86602540378443871</v>
      </c>
      <c r="H10" s="1">
        <f>0+1*SIN('420MHz'!B10)</f>
        <v>0.49999999999999994</v>
      </c>
    </row>
    <row r="11" spans="1:8">
      <c r="A11" s="1">
        <f t="shared" si="0"/>
        <v>35</v>
      </c>
      <c r="B11" s="1">
        <f t="shared" si="1"/>
        <v>0.6108652381980153</v>
      </c>
      <c r="C11" s="1">
        <f>'K MSG MAG'!$AN$25+'K MSG MAG'!$AH$25*COS('420MHz'!B11)</f>
        <v>18.892382494139355</v>
      </c>
      <c r="D11" s="1">
        <f>'K MSG MAG'!$AO$25+'K MSG MAG'!$AH$25*SIN('420MHz'!B11)</f>
        <v>64.704350124382856</v>
      </c>
      <c r="E11" s="1">
        <f>'K MSG MAG'!$AF$25+'K MSG MAG'!$Z$25*COS('420MHz'!B11)</f>
        <v>3.3626711975989334</v>
      </c>
      <c r="F11" s="1">
        <f>'K MSG MAG'!$AG$25+'K MSG MAG'!$Z$25*SIN('420MHz'!B11)</f>
        <v>4.8568423028912324</v>
      </c>
      <c r="G11" s="1">
        <f>0+1*COS('420MHz'!B11)</f>
        <v>0.8191520442889918</v>
      </c>
      <c r="H11" s="1">
        <f>0+1*SIN('420MHz'!B11)</f>
        <v>0.57357643635104605</v>
      </c>
    </row>
    <row r="12" spans="1:8">
      <c r="A12" s="1">
        <f t="shared" si="0"/>
        <v>40</v>
      </c>
      <c r="B12" s="1">
        <f t="shared" si="1"/>
        <v>0.69813170079773179</v>
      </c>
      <c r="C12" s="1">
        <f>'K MSG MAG'!$AN$25+'K MSG MAG'!$AH$25*COS('420MHz'!B12)</f>
        <v>17.600408555698305</v>
      </c>
      <c r="D12" s="1">
        <f>'K MSG MAG'!$AO$25+'K MSG MAG'!$AH$25*SIN('420MHz'!B12)</f>
        <v>66.388083342008812</v>
      </c>
      <c r="E12" s="1">
        <f>'K MSG MAG'!$AF$25+'K MSG MAG'!$Z$25*COS('420MHz'!B12)</f>
        <v>3.2018813866502125</v>
      </c>
      <c r="F12" s="1">
        <f>'K MSG MAG'!$AG$25+'K MSG MAG'!$Z$25*SIN('420MHz'!B12)</f>
        <v>5.0663876642139467</v>
      </c>
      <c r="G12" s="1">
        <f>0+1*COS('420MHz'!B12)</f>
        <v>0.76604444311897801</v>
      </c>
      <c r="H12" s="1">
        <f>0+1*SIN('420MHz'!B12)</f>
        <v>0.64278760968653925</v>
      </c>
    </row>
    <row r="13" spans="1:8">
      <c r="A13" s="1">
        <f t="shared" si="0"/>
        <v>45</v>
      </c>
      <c r="B13" s="1">
        <f t="shared" si="1"/>
        <v>0.78539816339744828</v>
      </c>
      <c r="C13" s="1">
        <f>'K MSG MAG'!$AN$25+'K MSG MAG'!$AH$25*COS('420MHz'!B13)</f>
        <v>16.166603948979528</v>
      </c>
      <c r="D13" s="1">
        <f>'K MSG MAG'!$AO$25+'K MSG MAG'!$AH$25*SIN('420MHz'!B13)</f>
        <v>67.952806498193297</v>
      </c>
      <c r="E13" s="1">
        <f>'K MSG MAG'!$AF$25+'K MSG MAG'!$Z$25*COS('420MHz'!B13)</f>
        <v>3.0234403478705154</v>
      </c>
      <c r="F13" s="1">
        <f>'K MSG MAG'!$AG$25+'K MSG MAG'!$Z$25*SIN('420MHz'!B13)</f>
        <v>5.2611218867738625</v>
      </c>
      <c r="G13" s="1">
        <f>0+1*COS('420MHz'!B13)</f>
        <v>0.70710678118654757</v>
      </c>
      <c r="H13" s="1">
        <f>0+1*SIN('420MHz'!B13)</f>
        <v>0.70710678118654746</v>
      </c>
    </row>
    <row r="14" spans="1:8">
      <c r="A14" s="1">
        <f t="shared" si="0"/>
        <v>50</v>
      </c>
      <c r="B14" s="1">
        <f t="shared" si="1"/>
        <v>0.87266462599716477</v>
      </c>
      <c r="C14" s="1">
        <f>'K MSG MAG'!$AN$25+'K MSG MAG'!$AH$25*COS('420MHz'!B14)</f>
        <v>14.60188079279504</v>
      </c>
      <c r="D14" s="1">
        <f>'K MSG MAG'!$AO$25+'K MSG MAG'!$AH$25*SIN('420MHz'!B14)</f>
        <v>69.386611104912078</v>
      </c>
      <c r="E14" s="1">
        <f>'K MSG MAG'!$AF$25+'K MSG MAG'!$Z$25*COS('420MHz'!B14)</f>
        <v>2.8287061253106001</v>
      </c>
      <c r="F14" s="1">
        <f>'K MSG MAG'!$AG$25+'K MSG MAG'!$Z$25*SIN('420MHz'!B14)</f>
        <v>5.4395629255535596</v>
      </c>
      <c r="G14" s="1">
        <f>0+1*COS('420MHz'!B14)</f>
        <v>0.64278760968653936</v>
      </c>
      <c r="H14" s="1">
        <f>0+1*SIN('420MHz'!B14)</f>
        <v>0.76604444311897801</v>
      </c>
    </row>
    <row r="15" spans="1:8">
      <c r="A15" s="1">
        <f t="shared" si="0"/>
        <v>55</v>
      </c>
      <c r="B15" s="1">
        <f t="shared" si="1"/>
        <v>0.95993108859688125</v>
      </c>
      <c r="C15" s="1">
        <f>'K MSG MAG'!$AN$25+'K MSG MAG'!$AH$25*COS('420MHz'!B15)</f>
        <v>12.918147575169083</v>
      </c>
      <c r="D15" s="1">
        <f>'K MSG MAG'!$AO$25+'K MSG MAG'!$AH$25*SIN('420MHz'!B15)</f>
        <v>70.678585043353138</v>
      </c>
      <c r="E15" s="1">
        <f>'K MSG MAG'!$AF$25+'K MSG MAG'!$Z$25*COS('420MHz'!B15)</f>
        <v>2.6191607639878862</v>
      </c>
      <c r="F15" s="1">
        <f>'K MSG MAG'!$AG$25+'K MSG MAG'!$Z$25*SIN('420MHz'!B15)</f>
        <v>5.6003527365022805</v>
      </c>
      <c r="G15" s="1">
        <f>0+1*COS('420MHz'!B15)</f>
        <v>0.57357643635104616</v>
      </c>
      <c r="H15" s="1">
        <f>0+1*SIN('420MHz'!B15)</f>
        <v>0.8191520442889918</v>
      </c>
    </row>
    <row r="16" spans="1:8">
      <c r="A16" s="1">
        <f t="shared" si="0"/>
        <v>60</v>
      </c>
      <c r="B16" s="1">
        <f t="shared" si="1"/>
        <v>1.0471975511965976</v>
      </c>
      <c r="C16" s="1">
        <f>'K MSG MAG'!$AN$25+'K MSG MAG'!$AH$25*COS('420MHz'!B16)</f>
        <v>11.128218522553704</v>
      </c>
      <c r="D16" s="1">
        <f>'K MSG MAG'!$AO$25+'K MSG MAG'!$AH$25*SIN('420MHz'!B16)</f>
        <v>71.818895611729715</v>
      </c>
      <c r="E16" s="1">
        <f>'K MSG MAG'!$AF$25+'K MSG MAG'!$Z$25*COS('420MHz'!B16)</f>
        <v>2.3963990306289888</v>
      </c>
      <c r="F16" s="1">
        <f>'K MSG MAG'!$AG$25+'K MSG MAG'!$Z$25*SIN('420MHz'!B16)</f>
        <v>5.7422676120711627</v>
      </c>
      <c r="G16" s="1">
        <f>0+1*COS('420MHz'!B16)</f>
        <v>0.50000000000000011</v>
      </c>
      <c r="H16" s="1">
        <f>0+1*SIN('420MHz'!B16)</f>
        <v>0.8660254037844386</v>
      </c>
    </row>
    <row r="17" spans="1:8">
      <c r="A17" s="1">
        <f t="shared" si="0"/>
        <v>65</v>
      </c>
      <c r="B17" s="1">
        <f t="shared" si="1"/>
        <v>1.1344640137963142</v>
      </c>
      <c r="C17" s="1">
        <f>'K MSG MAG'!$AN$25+'K MSG MAG'!$AH$25*COS('420MHz'!B17)</f>
        <v>9.2457160758280104</v>
      </c>
      <c r="D17" s="1">
        <f>'K MSG MAG'!$AO$25+'K MSG MAG'!$AH$25*SIN('420MHz'!B17)</f>
        <v>72.798864358078163</v>
      </c>
      <c r="E17" s="1">
        <f>'K MSG MAG'!$AF$25+'K MSG MAG'!$Z$25*COS('420MHz'!B17)</f>
        <v>2.1621162765319797</v>
      </c>
      <c r="F17" s="1">
        <f>'K MSG MAG'!$AG$25+'K MSG MAG'!$Z$25*SIN('420MHz'!B17)</f>
        <v>5.8642274943665829</v>
      </c>
      <c r="G17" s="1">
        <f>0+1*COS('420MHz'!B17)</f>
        <v>0.42261826174069944</v>
      </c>
      <c r="H17" s="1">
        <f>0+1*SIN('420MHz'!B17)</f>
        <v>0.90630778703664994</v>
      </c>
    </row>
    <row r="18" spans="1:8">
      <c r="A18" s="1">
        <f t="shared" si="0"/>
        <v>70</v>
      </c>
      <c r="B18" s="1">
        <f t="shared" si="1"/>
        <v>1.2217304763960306</v>
      </c>
      <c r="C18" s="1">
        <f>'K MSG MAG'!$AN$25+'K MSG MAG'!$AH$25*COS('420MHz'!B18)</f>
        <v>7.2849672152976517</v>
      </c>
      <c r="D18" s="1">
        <f>'K MSG MAG'!$AO$25+'K MSG MAG'!$AH$25*SIN('420MHz'!B18)</f>
        <v>73.611033128517434</v>
      </c>
      <c r="E18" s="1">
        <f>'K MSG MAG'!$AF$25+'K MSG MAG'!$Z$25*COS('420MHz'!B18)</f>
        <v>1.9180955349193332</v>
      </c>
      <c r="F18" s="1">
        <f>'K MSG MAG'!$AG$25+'K MSG MAG'!$Z$25*SIN('420MHz'!B18)</f>
        <v>5.9653041950428811</v>
      </c>
      <c r="G18" s="1">
        <f>0+1*COS('420MHz'!B18)</f>
        <v>0.34202014332566882</v>
      </c>
      <c r="H18" s="1">
        <f>0+1*SIN('420MHz'!B18)</f>
        <v>0.93969262078590832</v>
      </c>
    </row>
    <row r="19" spans="1:8">
      <c r="A19" s="1">
        <f t="shared" si="0"/>
        <v>75</v>
      </c>
      <c r="B19" s="1">
        <f t="shared" si="1"/>
        <v>1.3089969389957472</v>
      </c>
      <c r="C19" s="1">
        <f>'K MSG MAG'!$AN$25+'K MSG MAG'!$AH$25*COS('420MHz'!B19)</f>
        <v>5.2608944237237871</v>
      </c>
      <c r="D19" s="1">
        <f>'K MSG MAG'!$AO$25+'K MSG MAG'!$AH$25*SIN('420MHz'!B19)</f>
        <v>74.249220828303578</v>
      </c>
      <c r="E19" s="1">
        <f>'K MSG MAG'!$AF$25+'K MSG MAG'!$Z$25*COS('420MHz'!B19)</f>
        <v>1.6661939509784731</v>
      </c>
      <c r="F19" s="1">
        <f>'K MSG MAG'!$AG$25+'K MSG MAG'!$Z$25*SIN('420MHz'!B19)</f>
        <v>6.0447284593761328</v>
      </c>
      <c r="G19" s="1">
        <f>0+1*COS('420MHz'!B19)</f>
        <v>0.25881904510252074</v>
      </c>
      <c r="H19" s="1">
        <f>0+1*SIN('420MHz'!B19)</f>
        <v>0.96592582628906831</v>
      </c>
    </row>
    <row r="20" spans="1:8">
      <c r="A20" s="1">
        <f t="shared" si="0"/>
        <v>80</v>
      </c>
      <c r="B20" s="1">
        <f t="shared" si="1"/>
        <v>1.3962634015954636</v>
      </c>
      <c r="C20" s="1">
        <f>'K MSG MAG'!$AN$25+'K MSG MAG'!$AH$25*COS('420MHz'!B20)</f>
        <v>3.1889021172188667</v>
      </c>
      <c r="D20" s="1">
        <f>'K MSG MAG'!$AO$25+'K MSG MAG'!$AH$25*SIN('420MHz'!B20)</f>
        <v>74.708570463692951</v>
      </c>
      <c r="E20" s="1">
        <f>'K MSG MAG'!$AF$25+'K MSG MAG'!$Z$25*COS('420MHz'!B20)</f>
        <v>1.4083286478655253</v>
      </c>
      <c r="F20" s="1">
        <f>'K MSG MAG'!$AG$25+'K MSG MAG'!$Z$25*SIN('420MHz'!B20)</f>
        <v>6.1018958207570773</v>
      </c>
      <c r="G20" s="1">
        <f>0+1*COS('420MHz'!B20)</f>
        <v>0.17364817766693041</v>
      </c>
      <c r="H20" s="1">
        <f>0+1*SIN('420MHz'!B20)</f>
        <v>0.98480775301220802</v>
      </c>
    </row>
    <row r="21" spans="1:8">
      <c r="A21" s="1">
        <f t="shared" si="0"/>
        <v>85</v>
      </c>
      <c r="B21" s="1">
        <f t="shared" si="1"/>
        <v>1.4835298641951802</v>
      </c>
      <c r="C21" s="1">
        <f>'K MSG MAG'!$AN$25+'K MSG MAG'!$AH$25*COS('420MHz'!B21)</f>
        <v>1.0847594083385474</v>
      </c>
      <c r="D21" s="1">
        <f>'K MSG MAG'!$AO$25+'K MSG MAG'!$AH$25*SIN('420MHz'!B21)</f>
        <v>74.985586106597353</v>
      </c>
      <c r="E21" s="1">
        <f>'K MSG MAG'!$AF$25+'K MSG MAG'!$Z$25*COS('420MHz'!B21)</f>
        <v>1.1464621362405052</v>
      </c>
      <c r="F21" s="1">
        <f>'K MSG MAG'!$AG$25+'K MSG MAG'!$Z$25*SIN('420MHz'!B21)</f>
        <v>6.1363712010470088</v>
      </c>
      <c r="G21" s="1">
        <f>0+1*COS('420MHz'!B21)</f>
        <v>8.7155742747658138E-2</v>
      </c>
      <c r="H21" s="1">
        <f>0+1*SIN('420MHz'!B21)</f>
        <v>0.99619469809174555</v>
      </c>
    </row>
    <row r="22" spans="1:8">
      <c r="A22" s="1">
        <f t="shared" si="0"/>
        <v>90</v>
      </c>
      <c r="B22" s="1">
        <f t="shared" si="1"/>
        <v>1.5707963267948966</v>
      </c>
      <c r="C22" s="1">
        <f>'K MSG MAG'!$AN$25+'K MSG MAG'!$AH$25*COS('420MHz'!B22)</f>
        <v>-1.0355199063864784</v>
      </c>
      <c r="D22" s="1">
        <f>'K MSG MAG'!$AO$25+'K MSG MAG'!$AH$25*SIN('420MHz'!B22)</f>
        <v>75.078159500707656</v>
      </c>
      <c r="E22" s="1">
        <f>'K MSG MAG'!$AF$25+'K MSG MAG'!$Z$25*COS('420MHz'!B22)</f>
        <v>0.88258737837620327</v>
      </c>
      <c r="F22" s="1">
        <f>'K MSG MAG'!$AG$25+'K MSG MAG'!$Z$25*SIN('420MHz'!B22)</f>
        <v>6.1478922217851206</v>
      </c>
      <c r="G22" s="1">
        <f>0+1*COS('420MHz'!B22)</f>
        <v>6.1257422745431001E-17</v>
      </c>
      <c r="H22" s="1">
        <f>0+1*SIN('420MHz'!B22)</f>
        <v>1</v>
      </c>
    </row>
    <row r="23" spans="1:8">
      <c r="A23" s="1">
        <f t="shared" si="0"/>
        <v>95</v>
      </c>
      <c r="B23" s="1">
        <f t="shared" si="1"/>
        <v>1.6580627893946132</v>
      </c>
      <c r="C23" s="1">
        <f>'K MSG MAG'!$AN$25+'K MSG MAG'!$AH$25*COS('420MHz'!B23)</f>
        <v>-3.1557992211115096</v>
      </c>
      <c r="D23" s="1">
        <f>'K MSG MAG'!$AO$25+'K MSG MAG'!$AH$25*SIN('420MHz'!B23)</f>
        <v>74.985586106597353</v>
      </c>
      <c r="E23" s="1">
        <f>'K MSG MAG'!$AF$25+'K MSG MAG'!$Z$25*COS('420MHz'!B23)</f>
        <v>0.61871262051190068</v>
      </c>
      <c r="F23" s="1">
        <f>'K MSG MAG'!$AG$25+'K MSG MAG'!$Z$25*SIN('420MHz'!B23)</f>
        <v>6.1363712010470088</v>
      </c>
      <c r="G23" s="1">
        <f>0+1*COS('420MHz'!B23)</f>
        <v>-8.7155742747658235E-2</v>
      </c>
      <c r="H23" s="1">
        <f>0+1*SIN('420MHz'!B23)</f>
        <v>0.99619469809174555</v>
      </c>
    </row>
    <row r="24" spans="1:8">
      <c r="A24" s="1">
        <f t="shared" si="0"/>
        <v>100</v>
      </c>
      <c r="B24" s="1">
        <f t="shared" si="1"/>
        <v>1.7453292519943295</v>
      </c>
      <c r="C24" s="1">
        <f>'K MSG MAG'!$AN$25+'K MSG MAG'!$AH$25*COS('420MHz'!B24)</f>
        <v>-5.2599419299918235</v>
      </c>
      <c r="D24" s="1">
        <f>'K MSG MAG'!$AO$25+'K MSG MAG'!$AH$25*SIN('420MHz'!B24)</f>
        <v>74.708570463692951</v>
      </c>
      <c r="E24" s="1">
        <f>'K MSG MAG'!$AF$25+'K MSG MAG'!$Z$25*COS('420MHz'!B24)</f>
        <v>0.35684610888688117</v>
      </c>
      <c r="F24" s="1">
        <f>'K MSG MAG'!$AG$25+'K MSG MAG'!$Z$25*SIN('420MHz'!B24)</f>
        <v>6.1018958207570773</v>
      </c>
      <c r="G24" s="1">
        <f>0+1*COS('420MHz'!B24)</f>
        <v>-0.1736481776669303</v>
      </c>
      <c r="H24" s="1">
        <f>0+1*SIN('420MHz'!B24)</f>
        <v>0.98480775301220802</v>
      </c>
    </row>
    <row r="25" spans="1:8">
      <c r="A25" s="1">
        <f t="shared" si="0"/>
        <v>105</v>
      </c>
      <c r="B25" s="1">
        <f t="shared" si="1"/>
        <v>1.8325957145940461</v>
      </c>
      <c r="C25" s="1">
        <f>'K MSG MAG'!$AN$25+'K MSG MAG'!$AH$25*COS('420MHz'!B25)</f>
        <v>-7.3319342364967497</v>
      </c>
      <c r="D25" s="1">
        <f>'K MSG MAG'!$AO$25+'K MSG MAG'!$AH$25*SIN('420MHz'!B25)</f>
        <v>74.249220828303578</v>
      </c>
      <c r="E25" s="1">
        <f>'K MSG MAG'!$AF$25+'K MSG MAG'!$Z$25*COS('420MHz'!B25)</f>
        <v>9.8980805773932645E-2</v>
      </c>
      <c r="F25" s="1">
        <f>'K MSG MAG'!$AG$25+'K MSG MAG'!$Z$25*SIN('420MHz'!B25)</f>
        <v>6.0447284593761328</v>
      </c>
      <c r="G25" s="1">
        <f>0+1*COS('420MHz'!B25)</f>
        <v>-0.25881904510252085</v>
      </c>
      <c r="H25" s="1">
        <f>0+1*SIN('420MHz'!B25)</f>
        <v>0.96592582628906831</v>
      </c>
    </row>
    <row r="26" spans="1:8">
      <c r="A26" s="1">
        <f t="shared" si="0"/>
        <v>110</v>
      </c>
      <c r="B26" s="1">
        <f t="shared" si="1"/>
        <v>1.9198621771937625</v>
      </c>
      <c r="C26" s="1">
        <f>'K MSG MAG'!$AN$25+'K MSG MAG'!$AH$25*COS('420MHz'!B26)</f>
        <v>-9.3560070280706089</v>
      </c>
      <c r="D26" s="1">
        <f>'K MSG MAG'!$AO$25+'K MSG MAG'!$AH$25*SIN('420MHz'!B26)</f>
        <v>73.611033128517434</v>
      </c>
      <c r="E26" s="1">
        <f>'K MSG MAG'!$AF$25+'K MSG MAG'!$Z$25*COS('420MHz'!B26)</f>
        <v>-0.15292077816692684</v>
      </c>
      <c r="F26" s="1">
        <f>'K MSG MAG'!$AG$25+'K MSG MAG'!$Z$25*SIN('420MHz'!B26)</f>
        <v>5.9653041950428811</v>
      </c>
      <c r="G26" s="1">
        <f>0+1*COS('420MHz'!B26)</f>
        <v>-0.34202014332566871</v>
      </c>
      <c r="H26" s="1">
        <f>0+1*SIN('420MHz'!B26)</f>
        <v>0.93969262078590843</v>
      </c>
    </row>
    <row r="27" spans="1:8">
      <c r="A27" s="1">
        <f t="shared" si="0"/>
        <v>115</v>
      </c>
      <c r="B27" s="1">
        <f t="shared" si="1"/>
        <v>2.0071286397934789</v>
      </c>
      <c r="C27" s="1">
        <f>'K MSG MAG'!$AN$25+'K MSG MAG'!$AH$25*COS('420MHz'!B27)</f>
        <v>-11.316755888600968</v>
      </c>
      <c r="D27" s="1">
        <f>'K MSG MAG'!$AO$25+'K MSG MAG'!$AH$25*SIN('420MHz'!B27)</f>
        <v>72.798864358078163</v>
      </c>
      <c r="E27" s="1">
        <f>'K MSG MAG'!$AF$25+'K MSG MAG'!$Z$25*COS('420MHz'!B27)</f>
        <v>-0.39694151977957315</v>
      </c>
      <c r="F27" s="1">
        <f>'K MSG MAG'!$AG$25+'K MSG MAG'!$Z$25*SIN('420MHz'!B27)</f>
        <v>5.8642274943665829</v>
      </c>
      <c r="G27" s="1">
        <f>0+1*COS('420MHz'!B27)</f>
        <v>-0.42261826174069933</v>
      </c>
      <c r="H27" s="1">
        <f>0+1*SIN('420MHz'!B27)</f>
        <v>0.90630778703665005</v>
      </c>
    </row>
    <row r="28" spans="1:8">
      <c r="A28" s="1">
        <f t="shared" si="0"/>
        <v>120</v>
      </c>
      <c r="B28" s="1">
        <f t="shared" si="1"/>
        <v>2.0943951023931953</v>
      </c>
      <c r="C28" s="1">
        <f>'K MSG MAG'!$AN$25+'K MSG MAG'!$AH$25*COS('420MHz'!B28)</f>
        <v>-13.199258335326654</v>
      </c>
      <c r="D28" s="1">
        <f>'K MSG MAG'!$AO$25+'K MSG MAG'!$AH$25*SIN('420MHz'!B28)</f>
        <v>71.818895611729729</v>
      </c>
      <c r="E28" s="1">
        <f>'K MSG MAG'!$AF$25+'K MSG MAG'!$Z$25*COS('420MHz'!B28)</f>
        <v>-0.63122427387658142</v>
      </c>
      <c r="F28" s="1">
        <f>'K MSG MAG'!$AG$25+'K MSG MAG'!$Z$25*SIN('420MHz'!B28)</f>
        <v>5.7422676120711635</v>
      </c>
      <c r="G28" s="1">
        <f>0+1*COS('420MHz'!B28)</f>
        <v>-0.49999999999999978</v>
      </c>
      <c r="H28" s="1">
        <f>0+1*SIN('420MHz'!B28)</f>
        <v>0.86602540378443871</v>
      </c>
    </row>
    <row r="29" spans="1:8">
      <c r="A29" s="1">
        <f t="shared" si="0"/>
        <v>125</v>
      </c>
      <c r="B29" s="1">
        <f t="shared" si="1"/>
        <v>2.1816615649929116</v>
      </c>
      <c r="C29" s="1">
        <f>'K MSG MAG'!$AN$25+'K MSG MAG'!$AH$25*COS('420MHz'!B29)</f>
        <v>-14.989187387942033</v>
      </c>
      <c r="D29" s="1">
        <f>'K MSG MAG'!$AO$25+'K MSG MAG'!$AH$25*SIN('420MHz'!B29)</f>
        <v>70.678585043353138</v>
      </c>
      <c r="E29" s="1">
        <f>'K MSG MAG'!$AF$25+'K MSG MAG'!$Z$25*COS('420MHz'!B29)</f>
        <v>-0.85398600723547924</v>
      </c>
      <c r="F29" s="1">
        <f>'K MSG MAG'!$AG$25+'K MSG MAG'!$Z$25*SIN('420MHz'!B29)</f>
        <v>5.6003527365022814</v>
      </c>
      <c r="G29" s="1">
        <f>0+1*COS('420MHz'!B29)</f>
        <v>-0.57357643635104583</v>
      </c>
      <c r="H29" s="1">
        <f>0+1*SIN('420MHz'!B29)</f>
        <v>0.81915204428899202</v>
      </c>
    </row>
    <row r="30" spans="1:8">
      <c r="A30" s="1">
        <f t="shared" si="0"/>
        <v>130</v>
      </c>
      <c r="B30" s="1">
        <f t="shared" si="1"/>
        <v>2.2689280275926285</v>
      </c>
      <c r="C30" s="1">
        <f>'K MSG MAG'!$AN$25+'K MSG MAG'!$AH$25*COS('420MHz'!B30)</f>
        <v>-16.672920605567999</v>
      </c>
      <c r="D30" s="1">
        <f>'K MSG MAG'!$AO$25+'K MSG MAG'!$AH$25*SIN('420MHz'!B30)</f>
        <v>69.386611104912078</v>
      </c>
      <c r="E30" s="1">
        <f>'K MSG MAG'!$AF$25+'K MSG MAG'!$Z$25*COS('420MHz'!B30)</f>
        <v>-1.063531368558194</v>
      </c>
      <c r="F30" s="1">
        <f>'K MSG MAG'!$AG$25+'K MSG MAG'!$Z$25*SIN('420MHz'!B30)</f>
        <v>5.4395629255535596</v>
      </c>
      <c r="G30" s="1">
        <f>0+1*COS('420MHz'!B30)</f>
        <v>-0.64278760968653936</v>
      </c>
      <c r="H30" s="1">
        <f>0+1*SIN('420MHz'!B30)</f>
        <v>0.76604444311897801</v>
      </c>
    </row>
    <row r="31" spans="1:8">
      <c r="A31" s="1">
        <f t="shared" si="0"/>
        <v>135</v>
      </c>
      <c r="B31" s="1">
        <f t="shared" si="1"/>
        <v>2.3561944901923448</v>
      </c>
      <c r="C31" s="1">
        <f>'K MSG MAG'!$AN$25+'K MSG MAG'!$AH$25*COS('420MHz'!B31)</f>
        <v>-18.237643761752484</v>
      </c>
      <c r="D31" s="1">
        <f>'K MSG MAG'!$AO$25+'K MSG MAG'!$AH$25*SIN('420MHz'!B31)</f>
        <v>67.952806498193311</v>
      </c>
      <c r="E31" s="1">
        <f>'K MSG MAG'!$AF$25+'K MSG MAG'!$Z$25*COS('420MHz'!B31)</f>
        <v>-1.2582655911181091</v>
      </c>
      <c r="F31" s="1">
        <f>'K MSG MAG'!$AG$25+'K MSG MAG'!$Z$25*SIN('420MHz'!B31)</f>
        <v>5.2611218867738625</v>
      </c>
      <c r="G31" s="1">
        <f>0+1*COS('420MHz'!B31)</f>
        <v>-0.70710678118654746</v>
      </c>
      <c r="H31" s="1">
        <f>0+1*SIN('420MHz'!B31)</f>
        <v>0.70710678118654757</v>
      </c>
    </row>
    <row r="32" spans="1:8">
      <c r="A32" s="1">
        <f t="shared" si="0"/>
        <v>140</v>
      </c>
      <c r="B32" s="1">
        <f t="shared" si="1"/>
        <v>2.4434609527920612</v>
      </c>
      <c r="C32" s="1">
        <f>'K MSG MAG'!$AN$25+'K MSG MAG'!$AH$25*COS('420MHz'!B32)</f>
        <v>-19.67144836847126</v>
      </c>
      <c r="D32" s="1">
        <f>'K MSG MAG'!$AO$25+'K MSG MAG'!$AH$25*SIN('420MHz'!B32)</f>
        <v>66.388083342008827</v>
      </c>
      <c r="E32" s="1">
        <f>'K MSG MAG'!$AF$25+'K MSG MAG'!$Z$25*COS('420MHz'!B32)</f>
        <v>-1.4367066298978062</v>
      </c>
      <c r="F32" s="1">
        <f>'K MSG MAG'!$AG$25+'K MSG MAG'!$Z$25*SIN('420MHz'!B32)</f>
        <v>5.0663876642139476</v>
      </c>
      <c r="G32" s="1">
        <f>0+1*COS('420MHz'!B32)</f>
        <v>-0.7660444431189779</v>
      </c>
      <c r="H32" s="1">
        <f>0+1*SIN('420MHz'!B32)</f>
        <v>0.64278760968653947</v>
      </c>
    </row>
    <row r="33" spans="1:8">
      <c r="A33" s="1">
        <f t="shared" si="0"/>
        <v>145</v>
      </c>
      <c r="B33" s="1">
        <f t="shared" si="1"/>
        <v>2.5307274153917776</v>
      </c>
      <c r="C33" s="1">
        <f>'K MSG MAG'!$AN$25+'K MSG MAG'!$AH$25*COS('420MHz'!B33)</f>
        <v>-20.96342230691231</v>
      </c>
      <c r="D33" s="1">
        <f>'K MSG MAG'!$AO$25+'K MSG MAG'!$AH$25*SIN('420MHz'!B33)</f>
        <v>64.70435012438287</v>
      </c>
      <c r="E33" s="1">
        <f>'K MSG MAG'!$AF$25+'K MSG MAG'!$Z$25*COS('420MHz'!B33)</f>
        <v>-1.5974964408465271</v>
      </c>
      <c r="F33" s="1">
        <f>'K MSG MAG'!$AG$25+'K MSG MAG'!$Z$25*SIN('420MHz'!B33)</f>
        <v>4.8568423028912342</v>
      </c>
      <c r="G33" s="1">
        <f>0+1*COS('420MHz'!B33)</f>
        <v>-0.81915204428899158</v>
      </c>
      <c r="H33" s="1">
        <f>0+1*SIN('420MHz'!B33)</f>
        <v>0.57357643635104638</v>
      </c>
    </row>
    <row r="34" spans="1:8">
      <c r="A34" s="1">
        <f t="shared" si="0"/>
        <v>150</v>
      </c>
      <c r="B34" s="1">
        <f t="shared" si="1"/>
        <v>2.6179938779914944</v>
      </c>
      <c r="C34" s="1">
        <f>'K MSG MAG'!$AN$25+'K MSG MAG'!$AH$25*COS('420MHz'!B34)</f>
        <v>-22.103732875288905</v>
      </c>
      <c r="D34" s="1">
        <f>'K MSG MAG'!$AO$25+'K MSG MAG'!$AH$25*SIN('420MHz'!B34)</f>
        <v>62.914421071767478</v>
      </c>
      <c r="E34" s="1">
        <f>'K MSG MAG'!$AF$25+'K MSG MAG'!$Z$25*COS('420MHz'!B34)</f>
        <v>-1.7394113164154101</v>
      </c>
      <c r="F34" s="1">
        <f>'K MSG MAG'!$AG$25+'K MSG MAG'!$Z$25*SIN('420MHz'!B34)</f>
        <v>4.634080569532335</v>
      </c>
      <c r="G34" s="1">
        <f>0+1*COS('420MHz'!B34)</f>
        <v>-0.86602540378443871</v>
      </c>
      <c r="H34" s="1">
        <f>0+1*SIN('420MHz'!B34)</f>
        <v>0.49999999999999994</v>
      </c>
    </row>
    <row r="35" spans="1:8">
      <c r="A35" s="1">
        <f t="shared" si="0"/>
        <v>155</v>
      </c>
      <c r="B35" s="1">
        <f t="shared" si="1"/>
        <v>2.7052603405912108</v>
      </c>
      <c r="C35" s="1">
        <f>'K MSG MAG'!$AN$25+'K MSG MAG'!$AH$25*COS('420MHz'!B35)</f>
        <v>-23.083701621637342</v>
      </c>
      <c r="D35" s="1">
        <f>'K MSG MAG'!$AO$25+'K MSG MAG'!$AH$25*SIN('420MHz'!B35)</f>
        <v>61.03191862504179</v>
      </c>
      <c r="E35" s="1">
        <f>'K MSG MAG'!$AF$25+'K MSG MAG'!$Z$25*COS('420MHz'!B35)</f>
        <v>-1.8613711987108295</v>
      </c>
      <c r="F35" s="1">
        <f>'K MSG MAG'!$AG$25+'K MSG MAG'!$Z$25*SIN('420MHz'!B35)</f>
        <v>4.3997978154353268</v>
      </c>
      <c r="G35" s="1">
        <f>0+1*COS('420MHz'!B35)</f>
        <v>-0.90630778703664994</v>
      </c>
      <c r="H35" s="1">
        <f>0+1*SIN('420MHz'!B35)</f>
        <v>0.4226182617406995</v>
      </c>
    </row>
    <row r="36" spans="1:8">
      <c r="A36" s="1">
        <f t="shared" si="0"/>
        <v>160</v>
      </c>
      <c r="B36" s="1">
        <f t="shared" si="1"/>
        <v>2.7925268031909272</v>
      </c>
      <c r="C36" s="1">
        <f>'K MSG MAG'!$AN$25+'K MSG MAG'!$AH$25*COS('420MHz'!B36)</f>
        <v>-23.89587039207661</v>
      </c>
      <c r="D36" s="1">
        <f>'K MSG MAG'!$AO$25+'K MSG MAG'!$AH$25*SIN('420MHz'!B36)</f>
        <v>59.071169764511431</v>
      </c>
      <c r="E36" s="1">
        <f>'K MSG MAG'!$AF$25+'K MSG MAG'!$Z$25*COS('420MHz'!B36)</f>
        <v>-1.9624478993871286</v>
      </c>
      <c r="F36" s="1">
        <f>'K MSG MAG'!$AG$25+'K MSG MAG'!$Z$25*SIN('420MHz'!B36)</f>
        <v>4.15577707382268</v>
      </c>
      <c r="G36" s="1">
        <f>0+1*COS('420MHz'!B36)</f>
        <v>-0.93969262078590832</v>
      </c>
      <c r="H36" s="1">
        <f>0+1*SIN('420MHz'!B36)</f>
        <v>0.34202014332566888</v>
      </c>
    </row>
    <row r="37" spans="1:8">
      <c r="A37" s="1">
        <f t="shared" si="0"/>
        <v>165</v>
      </c>
      <c r="B37" s="1">
        <f t="shared" si="1"/>
        <v>2.8797932657906435</v>
      </c>
      <c r="C37" s="1">
        <f>'K MSG MAG'!$AN$25+'K MSG MAG'!$AH$25*COS('420MHz'!B37)</f>
        <v>-24.53405809186275</v>
      </c>
      <c r="D37" s="1">
        <f>'K MSG MAG'!$AO$25+'K MSG MAG'!$AH$25*SIN('420MHz'!B37)</f>
        <v>57.047096972937574</v>
      </c>
      <c r="E37" s="1">
        <f>'K MSG MAG'!$AF$25+'K MSG MAG'!$Z$25*COS('420MHz'!B37)</f>
        <v>-2.0418721637203792</v>
      </c>
      <c r="F37" s="1">
        <f>'K MSG MAG'!$AG$25+'K MSG MAG'!$Z$25*SIN('420MHz'!B37)</f>
        <v>3.9038754898818206</v>
      </c>
      <c r="G37" s="1">
        <f>0+1*COS('420MHz'!B37)</f>
        <v>-0.9659258262890682</v>
      </c>
      <c r="H37" s="1">
        <f>0+1*SIN('420MHz'!B37)</f>
        <v>0.25881904510252102</v>
      </c>
    </row>
    <row r="38" spans="1:8">
      <c r="A38" s="1">
        <f t="shared" si="0"/>
        <v>170</v>
      </c>
      <c r="B38" s="1">
        <f t="shared" si="1"/>
        <v>2.9670597283903604</v>
      </c>
      <c r="C38" s="1">
        <f>'K MSG MAG'!$AN$25+'K MSG MAG'!$AH$25*COS('420MHz'!B38)</f>
        <v>-24.993407727252126</v>
      </c>
      <c r="D38" s="1">
        <f>'K MSG MAG'!$AO$25+'K MSG MAG'!$AH$25*SIN('420MHz'!B38)</f>
        <v>54.975104666432642</v>
      </c>
      <c r="E38" s="1">
        <f>'K MSG MAG'!$AF$25+'K MSG MAG'!$Z$25*COS('420MHz'!B38)</f>
        <v>-2.0990395251013236</v>
      </c>
      <c r="F38" s="1">
        <f>'K MSG MAG'!$AG$25+'K MSG MAG'!$Z$25*SIN('420MHz'!B38)</f>
        <v>3.6460101867688719</v>
      </c>
      <c r="G38" s="1">
        <f>0+1*COS('420MHz'!B38)</f>
        <v>-0.98480775301220802</v>
      </c>
      <c r="H38" s="1">
        <f>0+1*SIN('420MHz'!B38)</f>
        <v>0.17364817766693028</v>
      </c>
    </row>
    <row r="39" spans="1:8">
      <c r="A39" s="1">
        <f t="shared" si="0"/>
        <v>175</v>
      </c>
      <c r="B39" s="1">
        <f t="shared" si="1"/>
        <v>3.0543261909900763</v>
      </c>
      <c r="C39" s="1">
        <f>'K MSG MAG'!$AN$25+'K MSG MAG'!$AH$25*COS('420MHz'!B39)</f>
        <v>-25.270423370156532</v>
      </c>
      <c r="D39" s="1">
        <f>'K MSG MAG'!$AO$25+'K MSG MAG'!$AH$25*SIN('420MHz'!B39)</f>
        <v>52.870961957552339</v>
      </c>
      <c r="E39" s="1">
        <f>'K MSG MAG'!$AF$25+'K MSG MAG'!$Z$25*COS('420MHz'!B39)</f>
        <v>-2.1335149053912561</v>
      </c>
      <c r="F39" s="1">
        <f>'K MSG MAG'!$AG$25+'K MSG MAG'!$Z$25*SIN('420MHz'!B39)</f>
        <v>3.3841436751438536</v>
      </c>
      <c r="G39" s="1">
        <f>0+1*COS('420MHz'!B39)</f>
        <v>-0.99619469809174555</v>
      </c>
      <c r="H39" s="1">
        <f>0+1*SIN('420MHz'!B39)</f>
        <v>8.7155742747658638E-2</v>
      </c>
    </row>
    <row r="40" spans="1:8">
      <c r="A40" s="1">
        <f t="shared" si="0"/>
        <v>180</v>
      </c>
      <c r="B40" s="1">
        <f t="shared" si="1"/>
        <v>3.1415926535897931</v>
      </c>
      <c r="C40" s="1">
        <f>'K MSG MAG'!$AN$25+'K MSG MAG'!$AH$25*COS('420MHz'!B40)</f>
        <v>-25.362996764266839</v>
      </c>
      <c r="D40" s="1">
        <f>'K MSG MAG'!$AO$25+'K MSG MAG'!$AH$25*SIN('420MHz'!B40)</f>
        <v>50.7506826428273</v>
      </c>
      <c r="E40" s="1">
        <f>'K MSG MAG'!$AF$25+'K MSG MAG'!$Z$25*COS('420MHz'!B40)</f>
        <v>-2.145035926129367</v>
      </c>
      <c r="F40" s="1">
        <f>'K MSG MAG'!$AG$25+'K MSG MAG'!$Z$25*SIN('420MHz'!B40)</f>
        <v>3.1202689172795504</v>
      </c>
      <c r="G40" s="1">
        <f>0+1*COS('420MHz'!B40)</f>
        <v>-1</v>
      </c>
      <c r="H40" s="1">
        <f>0+1*SIN('420MHz'!B40)</f>
        <v>1.22514845490862E-16</v>
      </c>
    </row>
    <row r="41" spans="1:8">
      <c r="A41" s="1">
        <f t="shared" si="0"/>
        <v>185</v>
      </c>
      <c r="B41" s="1">
        <f t="shared" si="1"/>
        <v>3.2288591161895095</v>
      </c>
      <c r="C41" s="1">
        <f>'K MSG MAG'!$AN$25+'K MSG MAG'!$AH$25*COS('420MHz'!B41)</f>
        <v>-25.270423370156532</v>
      </c>
      <c r="D41" s="1">
        <f>'K MSG MAG'!$AO$25+'K MSG MAG'!$AH$25*SIN('420MHz'!B41)</f>
        <v>48.630403328102275</v>
      </c>
      <c r="E41" s="1">
        <f>'K MSG MAG'!$AF$25+'K MSG MAG'!$Z$25*COS('420MHz'!B41)</f>
        <v>-2.1335149053912561</v>
      </c>
      <c r="F41" s="1">
        <f>'K MSG MAG'!$AG$25+'K MSG MAG'!$Z$25*SIN('420MHz'!B41)</f>
        <v>2.8563941594152484</v>
      </c>
      <c r="G41" s="1">
        <f>0+1*COS('420MHz'!B41)</f>
        <v>-0.99619469809174555</v>
      </c>
      <c r="H41" s="1">
        <f>0+1*SIN('420MHz'!B41)</f>
        <v>-8.7155742747657944E-2</v>
      </c>
    </row>
    <row r="42" spans="1:8">
      <c r="A42" s="1">
        <f t="shared" si="0"/>
        <v>190</v>
      </c>
      <c r="B42" s="1">
        <f t="shared" si="1"/>
        <v>3.3161255787892263</v>
      </c>
      <c r="C42" s="1">
        <f>'K MSG MAG'!$AN$25+'K MSG MAG'!$AH$25*COS('420MHz'!B42)</f>
        <v>-24.993407727252126</v>
      </c>
      <c r="D42" s="1">
        <f>'K MSG MAG'!$AO$25+'K MSG MAG'!$AH$25*SIN('420MHz'!B42)</f>
        <v>46.526260619221951</v>
      </c>
      <c r="E42" s="1">
        <f>'K MSG MAG'!$AF$25+'K MSG MAG'!$Z$25*COS('420MHz'!B42)</f>
        <v>-2.0990395251013236</v>
      </c>
      <c r="F42" s="1">
        <f>'K MSG MAG'!$AG$25+'K MSG MAG'!$Z$25*SIN('420MHz'!B42)</f>
        <v>2.5945276477902275</v>
      </c>
      <c r="G42" s="1">
        <f>0+1*COS('420MHz'!B42)</f>
        <v>-0.98480775301220802</v>
      </c>
      <c r="H42" s="1">
        <f>0+1*SIN('420MHz'!B42)</f>
        <v>-0.17364817766693047</v>
      </c>
    </row>
    <row r="43" spans="1:8">
      <c r="A43" s="1">
        <f t="shared" si="0"/>
        <v>195</v>
      </c>
      <c r="B43" s="1">
        <f t="shared" si="1"/>
        <v>3.4033920413889422</v>
      </c>
      <c r="C43" s="1">
        <f>'K MSG MAG'!$AN$25+'K MSG MAG'!$AH$25*COS('420MHz'!B43)</f>
        <v>-24.534058091862757</v>
      </c>
      <c r="D43" s="1">
        <f>'K MSG MAG'!$AO$25+'K MSG MAG'!$AH$25*SIN('420MHz'!B43)</f>
        <v>44.454268312717041</v>
      </c>
      <c r="E43" s="1">
        <f>'K MSG MAG'!$AF$25+'K MSG MAG'!$Z$25*COS('420MHz'!B43)</f>
        <v>-2.0418721637203801</v>
      </c>
      <c r="F43" s="1">
        <f>'K MSG MAG'!$AG$25+'K MSG MAG'!$Z$25*SIN('420MHz'!B43)</f>
        <v>2.336662344677281</v>
      </c>
      <c r="G43" s="1">
        <f>0+1*COS('420MHz'!B43)</f>
        <v>-0.96592582628906842</v>
      </c>
      <c r="H43" s="1">
        <f>0+1*SIN('420MHz'!B43)</f>
        <v>-0.25881904510252035</v>
      </c>
    </row>
    <row r="44" spans="1:8">
      <c r="A44" s="1">
        <f t="shared" si="0"/>
        <v>200</v>
      </c>
      <c r="B44" s="1">
        <f t="shared" si="1"/>
        <v>3.4906585039886591</v>
      </c>
      <c r="C44" s="1">
        <f>'K MSG MAG'!$AN$25+'K MSG MAG'!$AH$25*COS('420MHz'!B44)</f>
        <v>-23.89587039207661</v>
      </c>
      <c r="D44" s="1">
        <f>'K MSG MAG'!$AO$25+'K MSG MAG'!$AH$25*SIN('420MHz'!B44)</f>
        <v>42.430195521143176</v>
      </c>
      <c r="E44" s="1">
        <f>'K MSG MAG'!$AF$25+'K MSG MAG'!$Z$25*COS('420MHz'!B44)</f>
        <v>-1.9624478993871286</v>
      </c>
      <c r="F44" s="1">
        <f>'K MSG MAG'!$AG$25+'K MSG MAG'!$Z$25*SIN('420MHz'!B44)</f>
        <v>2.0847607607364202</v>
      </c>
      <c r="G44" s="1">
        <f>0+1*COS('420MHz'!B44)</f>
        <v>-0.93969262078590843</v>
      </c>
      <c r="H44" s="1">
        <f>0+1*SIN('420MHz'!B44)</f>
        <v>-0.34202014332566866</v>
      </c>
    </row>
    <row r="45" spans="1:8">
      <c r="A45" s="1">
        <f t="shared" si="0"/>
        <v>205</v>
      </c>
      <c r="B45" s="1">
        <f t="shared" si="1"/>
        <v>3.5779249665883754</v>
      </c>
      <c r="C45" s="1">
        <f>'K MSG MAG'!$AN$25+'K MSG MAG'!$AH$25*COS('420MHz'!B45)</f>
        <v>-23.083701621637346</v>
      </c>
      <c r="D45" s="1">
        <f>'K MSG MAG'!$AO$25+'K MSG MAG'!$AH$25*SIN('420MHz'!B45)</f>
        <v>40.469446660612817</v>
      </c>
      <c r="E45" s="1">
        <f>'K MSG MAG'!$AF$25+'K MSG MAG'!$Z$25*COS('420MHz'!B45)</f>
        <v>-1.8613711987108299</v>
      </c>
      <c r="F45" s="1">
        <f>'K MSG MAG'!$AG$25+'K MSG MAG'!$Z$25*SIN('420MHz'!B45)</f>
        <v>1.8407400191237739</v>
      </c>
      <c r="G45" s="1">
        <f>0+1*COS('420MHz'!B45)</f>
        <v>-0.90630778703665005</v>
      </c>
      <c r="H45" s="1">
        <f>0+1*SIN('420MHz'!B45)</f>
        <v>-0.42261826174069927</v>
      </c>
    </row>
    <row r="46" spans="1:8">
      <c r="A46" s="1">
        <f t="shared" si="0"/>
        <v>210</v>
      </c>
      <c r="B46" s="1">
        <f t="shared" si="1"/>
        <v>3.6651914291880923</v>
      </c>
      <c r="C46" s="1">
        <f>'K MSG MAG'!$AN$25+'K MSG MAG'!$AH$25*COS('420MHz'!B46)</f>
        <v>-22.103732875288902</v>
      </c>
      <c r="D46" s="1">
        <f>'K MSG MAG'!$AO$25+'K MSG MAG'!$AH$25*SIN('420MHz'!B46)</f>
        <v>38.586944213887115</v>
      </c>
      <c r="E46" s="1">
        <f>'K MSG MAG'!$AF$25+'K MSG MAG'!$Z$25*COS('420MHz'!B46)</f>
        <v>-1.7394113164154097</v>
      </c>
      <c r="F46" s="1">
        <f>'K MSG MAG'!$AG$25+'K MSG MAG'!$Z$25*SIN('420MHz'!B46)</f>
        <v>1.6064572650267643</v>
      </c>
      <c r="G46" s="1">
        <f>0+1*COS('420MHz'!B46)</f>
        <v>-0.8660254037844386</v>
      </c>
      <c r="H46" s="1">
        <f>0+1*SIN('420MHz'!B46)</f>
        <v>-0.50000000000000011</v>
      </c>
    </row>
    <row r="47" spans="1:8">
      <c r="A47" s="1">
        <f t="shared" si="0"/>
        <v>215</v>
      </c>
      <c r="B47" s="1">
        <f t="shared" si="1"/>
        <v>3.7524578917878082</v>
      </c>
      <c r="C47" s="1">
        <f>'K MSG MAG'!$AN$25+'K MSG MAG'!$AH$25*COS('420MHz'!B47)</f>
        <v>-20.963422306912321</v>
      </c>
      <c r="D47" s="1">
        <f>'K MSG MAG'!$AO$25+'K MSG MAG'!$AH$25*SIN('420MHz'!B47)</f>
        <v>36.797015161271744</v>
      </c>
      <c r="E47" s="1">
        <f>'K MSG MAG'!$AF$25+'K MSG MAG'!$Z$25*COS('420MHz'!B47)</f>
        <v>-1.5974964408465284</v>
      </c>
      <c r="F47" s="1">
        <f>'K MSG MAG'!$AG$25+'K MSG MAG'!$Z$25*SIN('420MHz'!B47)</f>
        <v>1.3836955316678676</v>
      </c>
      <c r="G47" s="1">
        <f>0+1*COS('420MHz'!B47)</f>
        <v>-0.81915204428899202</v>
      </c>
      <c r="H47" s="1">
        <f>0+1*SIN('420MHz'!B47)</f>
        <v>-0.57357643635104583</v>
      </c>
    </row>
    <row r="48" spans="1:8">
      <c r="A48" s="1">
        <f t="shared" si="0"/>
        <v>220</v>
      </c>
      <c r="B48" s="1">
        <f t="shared" si="1"/>
        <v>3.839724354387525</v>
      </c>
      <c r="C48" s="1">
        <f>'K MSG MAG'!$AN$25+'K MSG MAG'!$AH$25*COS('420MHz'!B48)</f>
        <v>-19.671448368471264</v>
      </c>
      <c r="D48" s="1">
        <f>'K MSG MAG'!$AO$25+'K MSG MAG'!$AH$25*SIN('420MHz'!B48)</f>
        <v>35.113281943645781</v>
      </c>
      <c r="E48" s="1">
        <f>'K MSG MAG'!$AF$25+'K MSG MAG'!$Z$25*COS('420MHz'!B48)</f>
        <v>-1.4367066298978066</v>
      </c>
      <c r="F48" s="1">
        <f>'K MSG MAG'!$AG$25+'K MSG MAG'!$Z$25*SIN('420MHz'!B48)</f>
        <v>1.1741501703451533</v>
      </c>
      <c r="G48" s="1">
        <f>0+1*COS('420MHz'!B48)</f>
        <v>-0.76604444311897801</v>
      </c>
      <c r="H48" s="1">
        <f>0+1*SIN('420MHz'!B48)</f>
        <v>-0.64278760968653925</v>
      </c>
    </row>
    <row r="49" spans="1:8">
      <c r="A49" s="1">
        <f t="shared" si="0"/>
        <v>225</v>
      </c>
      <c r="B49" s="1">
        <f t="shared" si="1"/>
        <v>3.9269908169872414</v>
      </c>
      <c r="C49" s="1">
        <f>'K MSG MAG'!$AN$25+'K MSG MAG'!$AH$25*COS('420MHz'!B49)</f>
        <v>-18.237643761752491</v>
      </c>
      <c r="D49" s="1">
        <f>'K MSG MAG'!$AO$25+'K MSG MAG'!$AH$25*SIN('420MHz'!B49)</f>
        <v>33.548558787461296</v>
      </c>
      <c r="E49" s="1">
        <f>'K MSG MAG'!$AF$25+'K MSG MAG'!$Z$25*COS('420MHz'!B49)</f>
        <v>-1.2582655911181095</v>
      </c>
      <c r="F49" s="1">
        <f>'K MSG MAG'!$AG$25+'K MSG MAG'!$Z$25*SIN('420MHz'!B49)</f>
        <v>0.97941594778523777</v>
      </c>
      <c r="G49" s="1">
        <f>0+1*COS('420MHz'!B49)</f>
        <v>-0.70710678118654768</v>
      </c>
      <c r="H49" s="1">
        <f>0+1*SIN('420MHz'!B49)</f>
        <v>-0.70710678118654746</v>
      </c>
    </row>
    <row r="50" spans="1:8">
      <c r="A50" s="1">
        <f t="shared" si="0"/>
        <v>230</v>
      </c>
      <c r="B50" s="1">
        <f t="shared" si="1"/>
        <v>4.0142572795869578</v>
      </c>
      <c r="C50" s="1">
        <f>'K MSG MAG'!$AN$25+'K MSG MAG'!$AH$25*COS('420MHz'!B50)</f>
        <v>-16.672920605568002</v>
      </c>
      <c r="D50" s="1">
        <f>'K MSG MAG'!$AO$25+'K MSG MAG'!$AH$25*SIN('420MHz'!B50)</f>
        <v>32.114754180742523</v>
      </c>
      <c r="E50" s="1">
        <f>'K MSG MAG'!$AF$25+'K MSG MAG'!$Z$25*COS('420MHz'!B50)</f>
        <v>-1.0635313685581944</v>
      </c>
      <c r="F50" s="1">
        <f>'K MSG MAG'!$AG$25+'K MSG MAG'!$Z$25*SIN('420MHz'!B50)</f>
        <v>0.80097490900554069</v>
      </c>
      <c r="G50" s="1">
        <f>0+1*COS('420MHz'!B50)</f>
        <v>-0.64278760968653947</v>
      </c>
      <c r="H50" s="1">
        <f>0+1*SIN('420MHz'!B50)</f>
        <v>-0.7660444431189779</v>
      </c>
    </row>
    <row r="51" spans="1:8">
      <c r="A51" s="1">
        <f t="shared" si="0"/>
        <v>235</v>
      </c>
      <c r="B51" s="1">
        <f t="shared" si="1"/>
        <v>4.1015237421866741</v>
      </c>
      <c r="C51" s="1">
        <f>'K MSG MAG'!$AN$25+'K MSG MAG'!$AH$25*COS('420MHz'!B51)</f>
        <v>-14.989187387942048</v>
      </c>
      <c r="D51" s="1">
        <f>'K MSG MAG'!$AO$25+'K MSG MAG'!$AH$25*SIN('420MHz'!B51)</f>
        <v>30.822780242301469</v>
      </c>
      <c r="E51" s="1">
        <f>'K MSG MAG'!$AF$25+'K MSG MAG'!$Z$25*COS('420MHz'!B51)</f>
        <v>-0.85398600723548079</v>
      </c>
      <c r="F51" s="1">
        <f>'K MSG MAG'!$AG$25+'K MSG MAG'!$Z$25*SIN('420MHz'!B51)</f>
        <v>0.64018509805681978</v>
      </c>
      <c r="G51" s="1">
        <f>0+1*COS('420MHz'!B51)</f>
        <v>-0.57357643635104638</v>
      </c>
      <c r="H51" s="1">
        <f>0+1*SIN('420MHz'!B51)</f>
        <v>-0.81915204428899158</v>
      </c>
    </row>
    <row r="52" spans="1:8">
      <c r="A52" s="1">
        <f t="shared" si="0"/>
        <v>240</v>
      </c>
      <c r="B52" s="1">
        <f t="shared" si="1"/>
        <v>4.1887902047863905</v>
      </c>
      <c r="C52" s="1">
        <f>'K MSG MAG'!$AN$25+'K MSG MAG'!$AH$25*COS('420MHz'!B52)</f>
        <v>-13.19925833532667</v>
      </c>
      <c r="D52" s="1">
        <f>'K MSG MAG'!$AO$25+'K MSG MAG'!$AH$25*SIN('420MHz'!B52)</f>
        <v>29.682469673924881</v>
      </c>
      <c r="E52" s="1">
        <f>'K MSG MAG'!$AF$25+'K MSG MAG'!$Z$25*COS('420MHz'!B52)</f>
        <v>-0.63122427387658342</v>
      </c>
      <c r="F52" s="1">
        <f>'K MSG MAG'!$AG$25+'K MSG MAG'!$Z$25*SIN('420MHz'!B52)</f>
        <v>0.49827022248793762</v>
      </c>
      <c r="G52" s="1">
        <f>0+1*COS('420MHz'!B52)</f>
        <v>-0.50000000000000044</v>
      </c>
      <c r="H52" s="1">
        <f>0+1*SIN('420MHz'!B52)</f>
        <v>-0.86602540378443837</v>
      </c>
    </row>
    <row r="53" spans="1:8">
      <c r="A53" s="1">
        <f t="shared" si="0"/>
        <v>245</v>
      </c>
      <c r="B53" s="1">
        <f t="shared" si="1"/>
        <v>4.2760566673861069</v>
      </c>
      <c r="C53" s="1">
        <f>'K MSG MAG'!$AN$25+'K MSG MAG'!$AH$25*COS('420MHz'!B53)</f>
        <v>-11.316755888600982</v>
      </c>
      <c r="D53" s="1">
        <f>'K MSG MAG'!$AO$25+'K MSG MAG'!$AH$25*SIN('420MHz'!B53)</f>
        <v>28.702500927576445</v>
      </c>
      <c r="E53" s="1">
        <f>'K MSG MAG'!$AF$25+'K MSG MAG'!$Z$25*COS('420MHz'!B53)</f>
        <v>-0.39694151977957493</v>
      </c>
      <c r="F53" s="1">
        <f>'K MSG MAG'!$AG$25+'K MSG MAG'!$Z$25*SIN('420MHz'!B53)</f>
        <v>0.37631034019251786</v>
      </c>
      <c r="G53" s="1">
        <f>0+1*COS('420MHz'!B53)</f>
        <v>-0.42261826174069994</v>
      </c>
      <c r="H53" s="1">
        <f>0+1*SIN('420MHz'!B53)</f>
        <v>-0.90630778703664971</v>
      </c>
    </row>
    <row r="54" spans="1:8">
      <c r="A54" s="1">
        <f t="shared" si="0"/>
        <v>250</v>
      </c>
      <c r="B54" s="1">
        <f t="shared" si="1"/>
        <v>4.3633231299858233</v>
      </c>
      <c r="C54" s="1">
        <f>'K MSG MAG'!$AN$25+'K MSG MAG'!$AH$25*COS('420MHz'!B54)</f>
        <v>-9.3560070280706249</v>
      </c>
      <c r="D54" s="1">
        <f>'K MSG MAG'!$AO$25+'K MSG MAG'!$AH$25*SIN('420MHz'!B54)</f>
        <v>27.890332157137173</v>
      </c>
      <c r="E54" s="1">
        <f>'K MSG MAG'!$AF$25+'K MSG MAG'!$Z$25*COS('420MHz'!B54)</f>
        <v>-0.15292077816692884</v>
      </c>
      <c r="F54" s="1">
        <f>'K MSG MAG'!$AG$25+'K MSG MAG'!$Z$25*SIN('420MHz'!B54)</f>
        <v>0.27523363951621871</v>
      </c>
      <c r="G54" s="1">
        <f>0+1*COS('420MHz'!B54)</f>
        <v>-0.34202014332566938</v>
      </c>
      <c r="H54" s="1">
        <f>0+1*SIN('420MHz'!B54)</f>
        <v>-0.93969262078590821</v>
      </c>
    </row>
    <row r="55" spans="1:8">
      <c r="A55" s="1">
        <f t="shared" si="0"/>
        <v>255</v>
      </c>
      <c r="B55" s="1">
        <f t="shared" si="1"/>
        <v>4.4505895925855405</v>
      </c>
      <c r="C55" s="1">
        <f>'K MSG MAG'!$AN$25+'K MSG MAG'!$AH$25*COS('420MHz'!B55)</f>
        <v>-7.3319342364967444</v>
      </c>
      <c r="D55" s="1">
        <f>'K MSG MAG'!$AO$25+'K MSG MAG'!$AH$25*SIN('420MHz'!B55)</f>
        <v>27.252144457351026</v>
      </c>
      <c r="E55" s="1">
        <f>'K MSG MAG'!$AF$25+'K MSG MAG'!$Z$25*COS('420MHz'!B55)</f>
        <v>9.8980805773933311E-2</v>
      </c>
      <c r="F55" s="1">
        <f>'K MSG MAG'!$AG$25+'K MSG MAG'!$Z$25*SIN('420MHz'!B55)</f>
        <v>0.19580937518296748</v>
      </c>
      <c r="G55" s="1">
        <f>0+1*COS('420MHz'!B55)</f>
        <v>-0.25881904510252063</v>
      </c>
      <c r="H55" s="1">
        <f>0+1*SIN('420MHz'!B55)</f>
        <v>-0.96592582628906831</v>
      </c>
    </row>
    <row r="56" spans="1:8">
      <c r="A56" s="1">
        <f t="shared" si="0"/>
        <v>260</v>
      </c>
      <c r="B56" s="1">
        <f t="shared" si="1"/>
        <v>4.5378560551852569</v>
      </c>
      <c r="C56" s="1">
        <f>'K MSG MAG'!$AN$25+'K MSG MAG'!$AH$25*COS('420MHz'!B56)</f>
        <v>-5.2599419299918253</v>
      </c>
      <c r="D56" s="1">
        <f>'K MSG MAG'!$AO$25+'K MSG MAG'!$AH$25*SIN('420MHz'!B56)</f>
        <v>26.792794821961653</v>
      </c>
      <c r="E56" s="1">
        <f>'K MSG MAG'!$AF$25+'K MSG MAG'!$Z$25*COS('420MHz'!B56)</f>
        <v>0.35684610888688106</v>
      </c>
      <c r="F56" s="1">
        <f>'K MSG MAG'!$AG$25+'K MSG MAG'!$Z$25*SIN('420MHz'!B56)</f>
        <v>0.13864201380202301</v>
      </c>
      <c r="G56" s="1">
        <f>0+1*COS('420MHz'!B56)</f>
        <v>-0.17364817766693033</v>
      </c>
      <c r="H56" s="1">
        <f>0+1*SIN('420MHz'!B56)</f>
        <v>-0.98480775301220802</v>
      </c>
    </row>
    <row r="57" spans="1:8">
      <c r="A57" s="1">
        <f t="shared" si="0"/>
        <v>265</v>
      </c>
      <c r="B57" s="1">
        <f t="shared" si="1"/>
        <v>4.6251225177849733</v>
      </c>
      <c r="C57" s="1">
        <f>'K MSG MAG'!$AN$25+'K MSG MAG'!$AH$25*COS('420MHz'!B57)</f>
        <v>-3.15579922111151</v>
      </c>
      <c r="D57" s="1">
        <f>'K MSG MAG'!$AO$25+'K MSG MAG'!$AH$25*SIN('420MHz'!B57)</f>
        <v>26.515779179057247</v>
      </c>
      <c r="E57" s="1">
        <f>'K MSG MAG'!$AF$25+'K MSG MAG'!$Z$25*COS('420MHz'!B57)</f>
        <v>0.61871262051190057</v>
      </c>
      <c r="F57" s="1">
        <f>'K MSG MAG'!$AG$25+'K MSG MAG'!$Z$25*SIN('420MHz'!B57)</f>
        <v>0.10416663351209055</v>
      </c>
      <c r="G57" s="1">
        <f>0+1*COS('420MHz'!B57)</f>
        <v>-8.7155742747658249E-2</v>
      </c>
      <c r="H57" s="1">
        <f>0+1*SIN('420MHz'!B57)</f>
        <v>-0.99619469809174555</v>
      </c>
    </row>
    <row r="58" spans="1:8">
      <c r="A58" s="1">
        <f t="shared" si="0"/>
        <v>270</v>
      </c>
      <c r="B58" s="1">
        <f t="shared" si="1"/>
        <v>4.7123889803846897</v>
      </c>
      <c r="C58" s="1">
        <f>'K MSG MAG'!$AN$25+'K MSG MAG'!$AH$25*COS('420MHz'!B58)</f>
        <v>-1.0355199063864844</v>
      </c>
      <c r="D58" s="1">
        <f>'K MSG MAG'!$AO$25+'K MSG MAG'!$AH$25*SIN('420MHz'!B58)</f>
        <v>26.423205784946941</v>
      </c>
      <c r="E58" s="1">
        <f>'K MSG MAG'!$AF$25+'K MSG MAG'!$Z$25*COS('420MHz'!B58)</f>
        <v>0.88258737837620249</v>
      </c>
      <c r="F58" s="1">
        <f>'K MSG MAG'!$AG$25+'K MSG MAG'!$Z$25*SIN('420MHz'!B58)</f>
        <v>9.2645612773979646E-2</v>
      </c>
      <c r="G58" s="1">
        <f>0+1*COS('420MHz'!B58)</f>
        <v>-1.83772268236293E-16</v>
      </c>
      <c r="H58" s="1">
        <f>0+1*SIN('420MHz'!B58)</f>
        <v>-1</v>
      </c>
    </row>
    <row r="59" spans="1:8">
      <c r="A59" s="1">
        <f t="shared" si="0"/>
        <v>275</v>
      </c>
      <c r="B59" s="1">
        <f t="shared" si="1"/>
        <v>4.7996554429844061</v>
      </c>
      <c r="C59" s="1">
        <f>'K MSG MAG'!$AN$25+'K MSG MAG'!$AH$25*COS('420MHz'!B59)</f>
        <v>1.0847594083385412</v>
      </c>
      <c r="D59" s="1">
        <f>'K MSG MAG'!$AO$25+'K MSG MAG'!$AH$25*SIN('420MHz'!B59)</f>
        <v>26.515779179057247</v>
      </c>
      <c r="E59" s="1">
        <f>'K MSG MAG'!$AF$25+'K MSG MAG'!$Z$25*COS('420MHz'!B59)</f>
        <v>1.1464621362405043</v>
      </c>
      <c r="F59" s="1">
        <f>'K MSG MAG'!$AG$25+'K MSG MAG'!$Z$25*SIN('420MHz'!B59)</f>
        <v>0.10416663351209055</v>
      </c>
      <c r="G59" s="1">
        <f>0+1*COS('420MHz'!B59)</f>
        <v>8.7155742747657888E-2</v>
      </c>
      <c r="H59" s="1">
        <f>0+1*SIN('420MHz'!B59)</f>
        <v>-0.99619469809174555</v>
      </c>
    </row>
    <row r="60" spans="1:8">
      <c r="A60" s="1">
        <f t="shared" si="0"/>
        <v>280</v>
      </c>
      <c r="B60" s="1">
        <f t="shared" si="1"/>
        <v>4.8869219055841224</v>
      </c>
      <c r="C60" s="1">
        <f>'K MSG MAG'!$AN$25+'K MSG MAG'!$AH$25*COS('420MHz'!B60)</f>
        <v>3.1889021172188561</v>
      </c>
      <c r="D60" s="1">
        <f>'K MSG MAG'!$AO$25+'K MSG MAG'!$AH$25*SIN('420MHz'!B60)</f>
        <v>26.79279482196165</v>
      </c>
      <c r="E60" s="1">
        <f>'K MSG MAG'!$AF$25+'K MSG MAG'!$Z$25*COS('420MHz'!B60)</f>
        <v>1.4083286478655239</v>
      </c>
      <c r="F60" s="1">
        <f>'K MSG MAG'!$AG$25+'K MSG MAG'!$Z$25*SIN('420MHz'!B60)</f>
        <v>0.13864201380202301</v>
      </c>
      <c r="G60" s="1">
        <f>0+1*COS('420MHz'!B60)</f>
        <v>0.17364817766692997</v>
      </c>
      <c r="H60" s="1">
        <f>0+1*SIN('420MHz'!B60)</f>
        <v>-0.98480775301220813</v>
      </c>
    </row>
    <row r="61" spans="1:8">
      <c r="A61" s="1">
        <f t="shared" si="0"/>
        <v>285</v>
      </c>
      <c r="B61" s="1">
        <f t="shared" si="1"/>
        <v>4.9741883681838397</v>
      </c>
      <c r="C61" s="1">
        <f>'K MSG MAG'!$AN$25+'K MSG MAG'!$AH$25*COS('420MHz'!B61)</f>
        <v>5.260894423723796</v>
      </c>
      <c r="D61" s="1">
        <f>'K MSG MAG'!$AO$25+'K MSG MAG'!$AH$25*SIN('420MHz'!B61)</f>
        <v>27.252144457351029</v>
      </c>
      <c r="E61" s="1">
        <f>'K MSG MAG'!$AF$25+'K MSG MAG'!$Z$25*COS('420MHz'!B61)</f>
        <v>1.6661939509784744</v>
      </c>
      <c r="F61" s="1">
        <f>'K MSG MAG'!$AG$25+'K MSG MAG'!$Z$25*SIN('420MHz'!B61)</f>
        <v>0.19580937518296793</v>
      </c>
      <c r="G61" s="1">
        <f>0+1*COS('420MHz'!B61)</f>
        <v>0.25881904510252113</v>
      </c>
      <c r="H61" s="1">
        <f>0+1*SIN('420MHz'!B61)</f>
        <v>-0.9659258262890682</v>
      </c>
    </row>
    <row r="62" spans="1:8">
      <c r="A62" s="1">
        <f t="shared" si="0"/>
        <v>290</v>
      </c>
      <c r="B62" s="1">
        <f t="shared" si="1"/>
        <v>5.0614548307835552</v>
      </c>
      <c r="C62" s="1">
        <f>'K MSG MAG'!$AN$25+'K MSG MAG'!$AH$25*COS('420MHz'!B62)</f>
        <v>7.2849672152976357</v>
      </c>
      <c r="D62" s="1">
        <f>'K MSG MAG'!$AO$25+'K MSG MAG'!$AH$25*SIN('420MHz'!B62)</f>
        <v>27.890332157137166</v>
      </c>
      <c r="E62" s="1">
        <f>'K MSG MAG'!$AF$25+'K MSG MAG'!$Z$25*COS('420MHz'!B62)</f>
        <v>1.9180955349193312</v>
      </c>
      <c r="F62" s="1">
        <f>'K MSG MAG'!$AG$25+'K MSG MAG'!$Z$25*SIN('420MHz'!B62)</f>
        <v>0.27523363951621782</v>
      </c>
      <c r="G62" s="1">
        <f>0+1*COS('420MHz'!B62)</f>
        <v>0.34202014332566816</v>
      </c>
      <c r="H62" s="1">
        <f>0+1*SIN('420MHz'!B62)</f>
        <v>-0.93969262078590854</v>
      </c>
    </row>
    <row r="63" spans="1:8">
      <c r="A63" s="1">
        <f t="shared" si="0"/>
        <v>295</v>
      </c>
      <c r="B63" s="1">
        <f t="shared" si="1"/>
        <v>5.1487212933832724</v>
      </c>
      <c r="C63" s="1">
        <f>'K MSG MAG'!$AN$25+'K MSG MAG'!$AH$25*COS('420MHz'!B63)</f>
        <v>9.2457160758280139</v>
      </c>
      <c r="D63" s="1">
        <f>'K MSG MAG'!$AO$25+'K MSG MAG'!$AH$25*SIN('420MHz'!B63)</f>
        <v>28.702500927576438</v>
      </c>
      <c r="E63" s="1">
        <f>'K MSG MAG'!$AF$25+'K MSG MAG'!$Z$25*COS('420MHz'!B63)</f>
        <v>2.1621162765319797</v>
      </c>
      <c r="F63" s="1">
        <f>'K MSG MAG'!$AG$25+'K MSG MAG'!$Z$25*SIN('420MHz'!B63)</f>
        <v>0.37631034019251741</v>
      </c>
      <c r="G63" s="1">
        <f>0+1*COS('420MHz'!B63)</f>
        <v>0.42261826174069961</v>
      </c>
      <c r="H63" s="1">
        <f>0+1*SIN('420MHz'!B63)</f>
        <v>-0.90630778703664994</v>
      </c>
    </row>
    <row r="64" spans="1:8">
      <c r="A64" s="1">
        <f t="shared" si="0"/>
        <v>300</v>
      </c>
      <c r="B64" s="1">
        <f t="shared" si="1"/>
        <v>5.2359877559829888</v>
      </c>
      <c r="C64" s="1">
        <f>'K MSG MAG'!$AN$25+'K MSG MAG'!$AH$25*COS('420MHz'!B64)</f>
        <v>11.128218522553704</v>
      </c>
      <c r="D64" s="1">
        <f>'K MSG MAG'!$AO$25+'K MSG MAG'!$AH$25*SIN('420MHz'!B64)</f>
        <v>29.682469673924878</v>
      </c>
      <c r="E64" s="1">
        <f>'K MSG MAG'!$AF$25+'K MSG MAG'!$Z$25*COS('420MHz'!B64)</f>
        <v>2.3963990306289888</v>
      </c>
      <c r="F64" s="1">
        <f>'K MSG MAG'!$AG$25+'K MSG MAG'!$Z$25*SIN('420MHz'!B64)</f>
        <v>0.49827022248793718</v>
      </c>
      <c r="G64" s="1">
        <f>0+1*COS('420MHz'!B64)</f>
        <v>0.50000000000000011</v>
      </c>
      <c r="H64" s="1">
        <f>0+1*SIN('420MHz'!B64)</f>
        <v>-0.8660254037844386</v>
      </c>
    </row>
    <row r="65" spans="1:8">
      <c r="A65" s="1">
        <f t="shared" si="0"/>
        <v>305</v>
      </c>
      <c r="B65" s="1">
        <f t="shared" si="1"/>
        <v>5.3232542185827052</v>
      </c>
      <c r="C65" s="1">
        <f>'K MSG MAG'!$AN$25+'K MSG MAG'!$AH$25*COS('420MHz'!B65)</f>
        <v>12.91814757516908</v>
      </c>
      <c r="D65" s="1">
        <f>'K MSG MAG'!$AO$25+'K MSG MAG'!$AH$25*SIN('420MHz'!B65)</f>
        <v>30.822780242301466</v>
      </c>
      <c r="E65" s="1">
        <f>'K MSG MAG'!$AF$25+'K MSG MAG'!$Z$25*COS('420MHz'!B65)</f>
        <v>2.6191607639878862</v>
      </c>
      <c r="F65" s="1">
        <f>'K MSG MAG'!$AG$25+'K MSG MAG'!$Z$25*SIN('420MHz'!B65)</f>
        <v>0.64018509805681933</v>
      </c>
      <c r="G65" s="1">
        <f>0+1*COS('420MHz'!B65)</f>
        <v>0.57357643635104605</v>
      </c>
      <c r="H65" s="1">
        <f>0+1*SIN('420MHz'!B65)</f>
        <v>-0.8191520442889918</v>
      </c>
    </row>
    <row r="66" spans="1:8">
      <c r="A66" s="1">
        <f t="shared" si="0"/>
        <v>310</v>
      </c>
      <c r="B66" s="1">
        <f t="shared" si="1"/>
        <v>5.4105206811824216</v>
      </c>
      <c r="C66" s="1">
        <f>'K MSG MAG'!$AN$25+'K MSG MAG'!$AH$25*COS('420MHz'!B66)</f>
        <v>14.601880792795038</v>
      </c>
      <c r="D66" s="1">
        <f>'K MSG MAG'!$AO$25+'K MSG MAG'!$AH$25*SIN('420MHz'!B66)</f>
        <v>32.114754180742509</v>
      </c>
      <c r="E66" s="1">
        <f>'K MSG MAG'!$AF$25+'K MSG MAG'!$Z$25*COS('420MHz'!B66)</f>
        <v>2.8287061253105996</v>
      </c>
      <c r="F66" s="1">
        <f>'K MSG MAG'!$AG$25+'K MSG MAG'!$Z$25*SIN('420MHz'!B66)</f>
        <v>0.8009749090055398</v>
      </c>
      <c r="G66" s="1">
        <f>0+1*COS('420MHz'!B66)</f>
        <v>0.64278760968653925</v>
      </c>
      <c r="H66" s="1">
        <f>0+1*SIN('420MHz'!B66)</f>
        <v>-0.76604444311897812</v>
      </c>
    </row>
    <row r="67" spans="1:8">
      <c r="A67" s="1">
        <f t="shared" si="0"/>
        <v>315</v>
      </c>
      <c r="B67" s="1">
        <f t="shared" si="1"/>
        <v>5.497787143782138</v>
      </c>
      <c r="C67" s="1">
        <f>'K MSG MAG'!$AN$25+'K MSG MAG'!$AH$25*COS('420MHz'!B67)</f>
        <v>16.166603948979521</v>
      </c>
      <c r="D67" s="1">
        <f>'K MSG MAG'!$AO$25+'K MSG MAG'!$AH$25*SIN('420MHz'!B67)</f>
        <v>33.548558787461289</v>
      </c>
      <c r="E67" s="1">
        <f>'K MSG MAG'!$AF$25+'K MSG MAG'!$Z$25*COS('420MHz'!B67)</f>
        <v>3.0234403478705145</v>
      </c>
      <c r="F67" s="1">
        <f>'K MSG MAG'!$AG$25+'K MSG MAG'!$Z$25*SIN('420MHz'!B67)</f>
        <v>0.97941594778523733</v>
      </c>
      <c r="G67" s="1">
        <f>0+1*COS('420MHz'!B67)</f>
        <v>0.70710678118654735</v>
      </c>
      <c r="H67" s="1">
        <f>0+1*SIN('420MHz'!B67)</f>
        <v>-0.70710678118654768</v>
      </c>
    </row>
    <row r="68" spans="1:8">
      <c r="A68" s="1">
        <f t="shared" si="0"/>
        <v>320</v>
      </c>
      <c r="B68" s="1">
        <f t="shared" si="1"/>
        <v>5.5850536063818543</v>
      </c>
      <c r="C68" s="1">
        <f>'K MSG MAG'!$AN$25+'K MSG MAG'!$AH$25*COS('420MHz'!B68)</f>
        <v>17.600408555698301</v>
      </c>
      <c r="D68" s="1">
        <f>'K MSG MAG'!$AO$25+'K MSG MAG'!$AH$25*SIN('420MHz'!B68)</f>
        <v>35.113281943645774</v>
      </c>
      <c r="E68" s="1">
        <f>'K MSG MAG'!$AF$25+'K MSG MAG'!$Z$25*COS('420MHz'!B68)</f>
        <v>3.2018813866502116</v>
      </c>
      <c r="F68" s="1">
        <f>'K MSG MAG'!$AG$25+'K MSG MAG'!$Z$25*SIN('420MHz'!B68)</f>
        <v>1.1741501703451522</v>
      </c>
      <c r="G68" s="1">
        <f>0+1*COS('420MHz'!B68)</f>
        <v>0.76604444311897779</v>
      </c>
      <c r="H68" s="1">
        <f>0+1*SIN('420MHz'!B68)</f>
        <v>-0.64278760968653958</v>
      </c>
    </row>
    <row r="69" spans="1:8">
      <c r="A69" s="1">
        <f t="shared" si="0"/>
        <v>325</v>
      </c>
      <c r="B69" s="1">
        <f t="shared" si="1"/>
        <v>5.6723200689815707</v>
      </c>
      <c r="C69" s="1">
        <f>'K MSG MAG'!$AN$25+'K MSG MAG'!$AH$25*COS('420MHz'!B69)</f>
        <v>18.892382494139351</v>
      </c>
      <c r="D69" s="1">
        <f>'K MSG MAG'!$AO$25+'K MSG MAG'!$AH$25*SIN('420MHz'!B69)</f>
        <v>36.79701516127173</v>
      </c>
      <c r="E69" s="1">
        <f>'K MSG MAG'!$AF$25+'K MSG MAG'!$Z$25*COS('420MHz'!B69)</f>
        <v>3.3626711975989334</v>
      </c>
      <c r="F69" s="1">
        <f>'K MSG MAG'!$AG$25+'K MSG MAG'!$Z$25*SIN('420MHz'!B69)</f>
        <v>1.3836955316678656</v>
      </c>
      <c r="G69" s="1">
        <f>0+1*COS('420MHz'!B69)</f>
        <v>0.81915204428899158</v>
      </c>
      <c r="H69" s="1">
        <f>0+1*SIN('420MHz'!B69)</f>
        <v>-0.57357643635104649</v>
      </c>
    </row>
    <row r="70" spans="1:8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MAG'!$AN$25+'K MSG MAG'!$AH$25*COS('420MHz'!B70)</f>
        <v>20.032693062515939</v>
      </c>
      <c r="D70" s="1">
        <f>'K MSG MAG'!$AO$25+'K MSG MAG'!$AH$25*SIN('420MHz'!B70)</f>
        <v>38.586944213887108</v>
      </c>
      <c r="E70" s="1">
        <f>'K MSG MAG'!$AF$25+'K MSG MAG'!$Z$25*COS('420MHz'!B70)</f>
        <v>3.5045860731678156</v>
      </c>
      <c r="F70" s="1">
        <f>'K MSG MAG'!$AG$25+'K MSG MAG'!$Z$25*SIN('420MHz'!B70)</f>
        <v>1.6064572650267634</v>
      </c>
      <c r="G70" s="1">
        <f>0+1*COS('420MHz'!B70)</f>
        <v>0.86602540378443837</v>
      </c>
      <c r="H70" s="1">
        <f>0+1*SIN('420MHz'!B70)</f>
        <v>-0.50000000000000044</v>
      </c>
    </row>
    <row r="71" spans="1:8">
      <c r="A71" s="1">
        <f t="shared" si="2"/>
        <v>335</v>
      </c>
      <c r="B71" s="1">
        <f t="shared" si="3"/>
        <v>5.8468529941810035</v>
      </c>
      <c r="C71" s="1">
        <f>'K MSG MAG'!$AN$25+'K MSG MAG'!$AH$25*COS('420MHz'!B71)</f>
        <v>21.012661808864376</v>
      </c>
      <c r="D71" s="1">
        <f>'K MSG MAG'!$AO$25+'K MSG MAG'!$AH$25*SIN('420MHz'!B71)</f>
        <v>40.469446660612796</v>
      </c>
      <c r="E71" s="1">
        <f>'K MSG MAG'!$AF$25+'K MSG MAG'!$Z$25*COS('420MHz'!B71)</f>
        <v>3.6265459554632349</v>
      </c>
      <c r="F71" s="1">
        <f>'K MSG MAG'!$AG$25+'K MSG MAG'!$Z$25*SIN('420MHz'!B71)</f>
        <v>1.8407400191237717</v>
      </c>
      <c r="G71" s="1">
        <f>0+1*COS('420MHz'!B71)</f>
        <v>0.90630778703664971</v>
      </c>
      <c r="H71" s="1">
        <f>0+1*SIN('420MHz'!B71)</f>
        <v>-0.4226182617407</v>
      </c>
    </row>
    <row r="72" spans="1:8">
      <c r="A72" s="1">
        <f t="shared" si="2"/>
        <v>340</v>
      </c>
      <c r="B72" s="1">
        <f t="shared" si="3"/>
        <v>5.9341194567807207</v>
      </c>
      <c r="C72" s="1">
        <f>'K MSG MAG'!$AN$25+'K MSG MAG'!$AH$25*COS('420MHz'!B72)</f>
        <v>21.824830579303651</v>
      </c>
      <c r="D72" s="1">
        <f>'K MSG MAG'!$AO$25+'K MSG MAG'!$AH$25*SIN('420MHz'!B72)</f>
        <v>42.430195521143176</v>
      </c>
      <c r="E72" s="1">
        <f>'K MSG MAG'!$AF$25+'K MSG MAG'!$Z$25*COS('420MHz'!B72)</f>
        <v>3.7276226561395349</v>
      </c>
      <c r="F72" s="1">
        <f>'K MSG MAG'!$AG$25+'K MSG MAG'!$Z$25*SIN('420MHz'!B72)</f>
        <v>2.0847607607364207</v>
      </c>
      <c r="G72" s="1">
        <f>0+1*COS('420MHz'!B72)</f>
        <v>0.93969262078590843</v>
      </c>
      <c r="H72" s="1">
        <f>0+1*SIN('420MHz'!B72)</f>
        <v>-0.3420201433256686</v>
      </c>
    </row>
    <row r="73" spans="1:8">
      <c r="A73" s="1">
        <f t="shared" si="2"/>
        <v>345</v>
      </c>
      <c r="B73" s="1">
        <f t="shared" si="3"/>
        <v>6.0213859193804371</v>
      </c>
      <c r="C73" s="1">
        <f>'K MSG MAG'!$AN$25+'K MSG MAG'!$AH$25*COS('420MHz'!B73)</f>
        <v>22.463018279089795</v>
      </c>
      <c r="D73" s="1">
        <f>'K MSG MAG'!$AO$25+'K MSG MAG'!$AH$25*SIN('420MHz'!B73)</f>
        <v>44.454268312717033</v>
      </c>
      <c r="E73" s="1">
        <f>'K MSG MAG'!$AF$25+'K MSG MAG'!$Z$25*COS('420MHz'!B73)</f>
        <v>3.8070469204727857</v>
      </c>
      <c r="F73" s="1">
        <f>'K MSG MAG'!$AG$25+'K MSG MAG'!$Z$25*SIN('420MHz'!B73)</f>
        <v>2.3366623446772801</v>
      </c>
      <c r="G73" s="1">
        <f>0+1*COS('420MHz'!B73)</f>
        <v>0.96592582628906831</v>
      </c>
      <c r="H73" s="1">
        <f>0+1*SIN('420MHz'!B73)</f>
        <v>-0.25881904510252068</v>
      </c>
    </row>
    <row r="74" spans="1:8">
      <c r="A74" s="1">
        <f t="shared" si="2"/>
        <v>350</v>
      </c>
      <c r="B74" s="1">
        <f t="shared" si="3"/>
        <v>6.1086523819801526</v>
      </c>
      <c r="C74" s="1">
        <f>'K MSG MAG'!$AN$25+'K MSG MAG'!$AH$25*COS('420MHz'!B74)</f>
        <v>22.922367914479164</v>
      </c>
      <c r="D74" s="1">
        <f>'K MSG MAG'!$AO$25+'K MSG MAG'!$AH$25*SIN('420MHz'!B74)</f>
        <v>46.526260619221929</v>
      </c>
      <c r="E74" s="1">
        <f>'K MSG MAG'!$AF$25+'K MSG MAG'!$Z$25*COS('420MHz'!B74)</f>
        <v>3.8642142818537293</v>
      </c>
      <c r="F74" s="1">
        <f>'K MSG MAG'!$AG$25+'K MSG MAG'!$Z$25*SIN('420MHz'!B74)</f>
        <v>2.5945276477902253</v>
      </c>
      <c r="G74" s="1">
        <f>0+1*COS('420MHz'!B74)</f>
        <v>0.98480775301220791</v>
      </c>
      <c r="H74" s="1">
        <f>0+1*SIN('420MHz'!B74)</f>
        <v>-0.17364817766693127</v>
      </c>
    </row>
    <row r="75" spans="1:8">
      <c r="A75" s="1">
        <f t="shared" si="2"/>
        <v>355</v>
      </c>
      <c r="B75" s="1">
        <f t="shared" si="3"/>
        <v>6.1959188445798699</v>
      </c>
      <c r="C75" s="1">
        <f>'K MSG MAG'!$AN$25+'K MSG MAG'!$AH$25*COS('420MHz'!B75)</f>
        <v>23.199383557383573</v>
      </c>
      <c r="D75" s="1">
        <f>'K MSG MAG'!$AO$25+'K MSG MAG'!$AH$25*SIN('420MHz'!B75)</f>
        <v>48.630403328102268</v>
      </c>
      <c r="E75" s="1">
        <f>'K MSG MAG'!$AF$25+'K MSG MAG'!$Z$25*COS('420MHz'!B75)</f>
        <v>3.8986896621436626</v>
      </c>
      <c r="F75" s="1">
        <f>'K MSG MAG'!$AG$25+'K MSG MAG'!$Z$25*SIN('420MHz'!B75)</f>
        <v>2.8563941594152471</v>
      </c>
      <c r="G75" s="1">
        <f>0+1*COS('420MHz'!B75)</f>
        <v>0.99619469809174555</v>
      </c>
      <c r="H75" s="1">
        <f>0+1*SIN('420MHz'!B75)</f>
        <v>-8.7155742747658319E-2</v>
      </c>
    </row>
    <row r="76" spans="1:8">
      <c r="A76" s="1">
        <f t="shared" si="2"/>
        <v>360</v>
      </c>
      <c r="B76" s="1">
        <f t="shared" si="3"/>
        <v>6.2831853071795862</v>
      </c>
      <c r="C76" s="1">
        <f>'K MSG MAG'!$AN$25+'K MSG MAG'!$AH$25*COS('420MHz'!B76)</f>
        <v>23.29195695149388</v>
      </c>
      <c r="D76" s="1">
        <f>'K MSG MAG'!$AO$25+'K MSG MAG'!$AH$25*SIN('420MHz'!B76)</f>
        <v>50.750682642827293</v>
      </c>
      <c r="E76" s="1">
        <f>'K MSG MAG'!$AF$25+'K MSG MAG'!$Z$25*COS('420MHz'!B76)</f>
        <v>3.9102106828817735</v>
      </c>
      <c r="F76" s="1">
        <f>'K MSG MAG'!$AG$25+'K MSG MAG'!$Z$25*SIN('420MHz'!B76)</f>
        <v>3.120268917279549</v>
      </c>
      <c r="G76" s="1">
        <f>0+1*COS('420MHz'!B76)</f>
        <v>1</v>
      </c>
      <c r="H76" s="1">
        <f>0+1*SIN('420MHz'!B76)</f>
        <v>-2.45029690981724E-16</v>
      </c>
    </row>
  </sheetData>
  <mergeCells count="4">
    <mergeCell ref="A2:B2"/>
    <mergeCell ref="C2:D2"/>
    <mergeCell ref="E2:F2"/>
    <mergeCell ref="G2:H2"/>
  </mergeCells>
  <phoneticPr fontId="18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sqref="A1:B73"/>
    </sheetView>
  </sheetViews>
  <sheetFormatPr defaultRowHeight="13.5"/>
  <sheetData>
    <row r="1" spans="1:2">
      <c r="A1">
        <f>'420MHz'!C4</f>
        <v>23.29195695149388</v>
      </c>
      <c r="B1">
        <f>'420MHz'!D4</f>
        <v>50.7506826428273</v>
      </c>
    </row>
    <row r="2" spans="1:2">
      <c r="A2">
        <f>'420MHz'!C5</f>
        <v>23.199383557383573</v>
      </c>
      <c r="B2">
        <f>'420MHz'!D5</f>
        <v>52.870961957552325</v>
      </c>
    </row>
    <row r="3" spans="1:2">
      <c r="A3">
        <f>'420MHz'!C6</f>
        <v>22.922367914479167</v>
      </c>
      <c r="B3">
        <f>'420MHz'!D6</f>
        <v>54.975104666432642</v>
      </c>
    </row>
    <row r="4" spans="1:2">
      <c r="A4">
        <f>'420MHz'!C7</f>
        <v>22.463018279089795</v>
      </c>
      <c r="B4">
        <f>'420MHz'!D7</f>
        <v>57.047096972937567</v>
      </c>
    </row>
    <row r="5" spans="1:2">
      <c r="A5">
        <f>'420MHz'!C8</f>
        <v>21.824830579303651</v>
      </c>
      <c r="B5">
        <f>'420MHz'!D8</f>
        <v>59.071169764511431</v>
      </c>
    </row>
    <row r="6" spans="1:2">
      <c r="A6">
        <f>'420MHz'!C9</f>
        <v>21.012661808864383</v>
      </c>
      <c r="B6">
        <f>'420MHz'!D9</f>
        <v>61.03191862504179</v>
      </c>
    </row>
    <row r="7" spans="1:2">
      <c r="A7">
        <f>'420MHz'!C10</f>
        <v>20.032693062515946</v>
      </c>
      <c r="B7">
        <f>'420MHz'!D10</f>
        <v>62.914421071767478</v>
      </c>
    </row>
    <row r="8" spans="1:2">
      <c r="A8">
        <f>'420MHz'!C11</f>
        <v>18.892382494139355</v>
      </c>
      <c r="B8">
        <f>'420MHz'!D11</f>
        <v>64.704350124382856</v>
      </c>
    </row>
    <row r="9" spans="1:2">
      <c r="A9">
        <f>'420MHz'!C12</f>
        <v>17.600408555698305</v>
      </c>
      <c r="B9">
        <f>'420MHz'!D12</f>
        <v>66.388083342008812</v>
      </c>
    </row>
    <row r="10" spans="1:2">
      <c r="A10">
        <f>'420MHz'!C13</f>
        <v>16.166603948979528</v>
      </c>
      <c r="B10">
        <f>'420MHz'!D13</f>
        <v>67.952806498193297</v>
      </c>
    </row>
    <row r="11" spans="1:2">
      <c r="A11">
        <f>'420MHz'!C14</f>
        <v>14.60188079279504</v>
      </c>
      <c r="B11">
        <f>'420MHz'!D14</f>
        <v>69.386611104912078</v>
      </c>
    </row>
    <row r="12" spans="1:2">
      <c r="A12">
        <f>'420MHz'!C15</f>
        <v>12.918147575169083</v>
      </c>
      <c r="B12">
        <f>'420MHz'!D15</f>
        <v>70.678585043353138</v>
      </c>
    </row>
    <row r="13" spans="1:2">
      <c r="A13">
        <f>'420MHz'!C16</f>
        <v>11.128218522553704</v>
      </c>
      <c r="B13">
        <f>'420MHz'!D16</f>
        <v>71.818895611729715</v>
      </c>
    </row>
    <row r="14" spans="1:2">
      <c r="A14">
        <f>'420MHz'!C17</f>
        <v>9.2457160758280104</v>
      </c>
      <c r="B14">
        <f>'420MHz'!D17</f>
        <v>72.798864358078163</v>
      </c>
    </row>
    <row r="15" spans="1:2">
      <c r="A15">
        <f>'420MHz'!C18</f>
        <v>7.2849672152976517</v>
      </c>
      <c r="B15">
        <f>'420MHz'!D18</f>
        <v>73.611033128517434</v>
      </c>
    </row>
    <row r="16" spans="1:2">
      <c r="A16">
        <f>'420MHz'!C19</f>
        <v>5.2608944237237871</v>
      </c>
      <c r="B16">
        <f>'420MHz'!D19</f>
        <v>74.249220828303578</v>
      </c>
    </row>
    <row r="17" spans="1:2">
      <c r="A17">
        <f>'420MHz'!C20</f>
        <v>3.1889021172188667</v>
      </c>
      <c r="B17">
        <f>'420MHz'!D20</f>
        <v>74.708570463692951</v>
      </c>
    </row>
    <row r="18" spans="1:2">
      <c r="A18">
        <f>'420MHz'!C21</f>
        <v>1.0847594083385474</v>
      </c>
      <c r="B18">
        <f>'420MHz'!D21</f>
        <v>74.985586106597353</v>
      </c>
    </row>
    <row r="19" spans="1:2">
      <c r="A19">
        <f>'420MHz'!C22</f>
        <v>-1.0355199063864784</v>
      </c>
      <c r="B19">
        <f>'420MHz'!D22</f>
        <v>75.078159500707656</v>
      </c>
    </row>
    <row r="20" spans="1:2">
      <c r="A20">
        <f>'420MHz'!C23</f>
        <v>-3.1557992211115096</v>
      </c>
      <c r="B20">
        <f>'420MHz'!D23</f>
        <v>74.985586106597353</v>
      </c>
    </row>
    <row r="21" spans="1:2">
      <c r="A21">
        <f>'420MHz'!C24</f>
        <v>-5.2599419299918235</v>
      </c>
      <c r="B21">
        <f>'420MHz'!D24</f>
        <v>74.708570463692951</v>
      </c>
    </row>
    <row r="22" spans="1:2">
      <c r="A22">
        <f>'420MHz'!C25</f>
        <v>-7.3319342364967497</v>
      </c>
      <c r="B22">
        <f>'420MHz'!D25</f>
        <v>74.249220828303578</v>
      </c>
    </row>
    <row r="23" spans="1:2">
      <c r="A23">
        <f>'420MHz'!C26</f>
        <v>-9.3560070280706089</v>
      </c>
      <c r="B23">
        <f>'420MHz'!D26</f>
        <v>73.611033128517434</v>
      </c>
    </row>
    <row r="24" spans="1:2">
      <c r="A24">
        <f>'420MHz'!C27</f>
        <v>-11.316755888600968</v>
      </c>
      <c r="B24">
        <f>'420MHz'!D27</f>
        <v>72.798864358078163</v>
      </c>
    </row>
    <row r="25" spans="1:2">
      <c r="A25">
        <f>'420MHz'!C28</f>
        <v>-13.199258335326654</v>
      </c>
      <c r="B25">
        <f>'420MHz'!D28</f>
        <v>71.818895611729729</v>
      </c>
    </row>
    <row r="26" spans="1:2">
      <c r="A26">
        <f>'420MHz'!C29</f>
        <v>-14.989187387942033</v>
      </c>
      <c r="B26">
        <f>'420MHz'!D29</f>
        <v>70.678585043353138</v>
      </c>
    </row>
    <row r="27" spans="1:2">
      <c r="A27">
        <f>'420MHz'!C30</f>
        <v>-16.672920605567999</v>
      </c>
      <c r="B27">
        <f>'420MHz'!D30</f>
        <v>69.386611104912078</v>
      </c>
    </row>
    <row r="28" spans="1:2">
      <c r="A28">
        <f>'420MHz'!C31</f>
        <v>-18.237643761752484</v>
      </c>
      <c r="B28">
        <f>'420MHz'!D31</f>
        <v>67.952806498193311</v>
      </c>
    </row>
    <row r="29" spans="1:2">
      <c r="A29">
        <f>'420MHz'!C32</f>
        <v>-19.67144836847126</v>
      </c>
      <c r="B29">
        <f>'420MHz'!D32</f>
        <v>66.388083342008827</v>
      </c>
    </row>
    <row r="30" spans="1:2">
      <c r="A30">
        <f>'420MHz'!C33</f>
        <v>-20.96342230691231</v>
      </c>
      <c r="B30">
        <f>'420MHz'!D33</f>
        <v>64.70435012438287</v>
      </c>
    </row>
    <row r="31" spans="1:2">
      <c r="A31">
        <f>'420MHz'!C34</f>
        <v>-22.103732875288905</v>
      </c>
      <c r="B31">
        <f>'420MHz'!D34</f>
        <v>62.914421071767478</v>
      </c>
    </row>
    <row r="32" spans="1:2">
      <c r="A32">
        <f>'420MHz'!C35</f>
        <v>-23.083701621637342</v>
      </c>
      <c r="B32">
        <f>'420MHz'!D35</f>
        <v>61.03191862504179</v>
      </c>
    </row>
    <row r="33" spans="1:2">
      <c r="A33">
        <f>'420MHz'!C36</f>
        <v>-23.89587039207661</v>
      </c>
      <c r="B33">
        <f>'420MHz'!D36</f>
        <v>59.071169764511431</v>
      </c>
    </row>
    <row r="34" spans="1:2">
      <c r="A34">
        <f>'420MHz'!C37</f>
        <v>-24.53405809186275</v>
      </c>
      <c r="B34">
        <f>'420MHz'!D37</f>
        <v>57.047096972937574</v>
      </c>
    </row>
    <row r="35" spans="1:2">
      <c r="A35">
        <f>'420MHz'!C38</f>
        <v>-24.993407727252126</v>
      </c>
      <c r="B35">
        <f>'420MHz'!D38</f>
        <v>54.975104666432642</v>
      </c>
    </row>
    <row r="36" spans="1:2">
      <c r="A36">
        <f>'420MHz'!C39</f>
        <v>-25.270423370156532</v>
      </c>
      <c r="B36">
        <f>'420MHz'!D39</f>
        <v>52.870961957552339</v>
      </c>
    </row>
    <row r="37" spans="1:2">
      <c r="A37">
        <f>'420MHz'!C40</f>
        <v>-25.362996764266839</v>
      </c>
      <c r="B37">
        <f>'420MHz'!D40</f>
        <v>50.7506826428273</v>
      </c>
    </row>
    <row r="38" spans="1:2">
      <c r="A38">
        <f>'420MHz'!C41</f>
        <v>-25.270423370156532</v>
      </c>
      <c r="B38">
        <f>'420MHz'!D41</f>
        <v>48.630403328102275</v>
      </c>
    </row>
    <row r="39" spans="1:2">
      <c r="A39">
        <f>'420MHz'!C42</f>
        <v>-24.993407727252126</v>
      </c>
      <c r="B39">
        <f>'420MHz'!D42</f>
        <v>46.526260619221951</v>
      </c>
    </row>
    <row r="40" spans="1:2">
      <c r="A40">
        <f>'420MHz'!C43</f>
        <v>-24.534058091862757</v>
      </c>
      <c r="B40">
        <f>'420MHz'!D43</f>
        <v>44.454268312717041</v>
      </c>
    </row>
    <row r="41" spans="1:2">
      <c r="A41">
        <f>'420MHz'!C44</f>
        <v>-23.89587039207661</v>
      </c>
      <c r="B41">
        <f>'420MHz'!D44</f>
        <v>42.430195521143176</v>
      </c>
    </row>
    <row r="42" spans="1:2">
      <c r="A42">
        <f>'420MHz'!C45</f>
        <v>-23.083701621637346</v>
      </c>
      <c r="B42">
        <f>'420MHz'!D45</f>
        <v>40.469446660612817</v>
      </c>
    </row>
    <row r="43" spans="1:2">
      <c r="A43">
        <f>'420MHz'!C46</f>
        <v>-22.103732875288902</v>
      </c>
      <c r="B43">
        <f>'420MHz'!D46</f>
        <v>38.586944213887115</v>
      </c>
    </row>
    <row r="44" spans="1:2">
      <c r="A44">
        <f>'420MHz'!C47</f>
        <v>-20.963422306912321</v>
      </c>
      <c r="B44">
        <f>'420MHz'!D47</f>
        <v>36.797015161271744</v>
      </c>
    </row>
    <row r="45" spans="1:2">
      <c r="A45">
        <f>'420MHz'!C48</f>
        <v>-19.671448368471264</v>
      </c>
      <c r="B45">
        <f>'420MHz'!D48</f>
        <v>35.113281943645781</v>
      </c>
    </row>
    <row r="46" spans="1:2">
      <c r="A46">
        <f>'420MHz'!C49</f>
        <v>-18.237643761752491</v>
      </c>
      <c r="B46">
        <f>'420MHz'!D49</f>
        <v>33.548558787461296</v>
      </c>
    </row>
    <row r="47" spans="1:2">
      <c r="A47">
        <f>'420MHz'!C50</f>
        <v>-16.672920605568002</v>
      </c>
      <c r="B47">
        <f>'420MHz'!D50</f>
        <v>32.114754180742523</v>
      </c>
    </row>
    <row r="48" spans="1:2">
      <c r="A48">
        <f>'420MHz'!C51</f>
        <v>-14.989187387942048</v>
      </c>
      <c r="B48">
        <f>'420MHz'!D51</f>
        <v>30.822780242301469</v>
      </c>
    </row>
    <row r="49" spans="1:2">
      <c r="A49">
        <f>'420MHz'!C52</f>
        <v>-13.19925833532667</v>
      </c>
      <c r="B49">
        <f>'420MHz'!D52</f>
        <v>29.682469673924881</v>
      </c>
    </row>
    <row r="50" spans="1:2">
      <c r="A50">
        <f>'420MHz'!C53</f>
        <v>-11.316755888600982</v>
      </c>
      <c r="B50">
        <f>'420MHz'!D53</f>
        <v>28.702500927576445</v>
      </c>
    </row>
    <row r="51" spans="1:2">
      <c r="A51">
        <f>'420MHz'!C54</f>
        <v>-9.3560070280706249</v>
      </c>
      <c r="B51">
        <f>'420MHz'!D54</f>
        <v>27.890332157137173</v>
      </c>
    </row>
    <row r="52" spans="1:2">
      <c r="A52">
        <f>'420MHz'!C55</f>
        <v>-7.3319342364967444</v>
      </c>
      <c r="B52">
        <f>'420MHz'!D55</f>
        <v>27.252144457351026</v>
      </c>
    </row>
    <row r="53" spans="1:2">
      <c r="A53">
        <f>'420MHz'!C56</f>
        <v>-5.2599419299918253</v>
      </c>
      <c r="B53">
        <f>'420MHz'!D56</f>
        <v>26.792794821961653</v>
      </c>
    </row>
    <row r="54" spans="1:2">
      <c r="A54">
        <f>'420MHz'!C57</f>
        <v>-3.15579922111151</v>
      </c>
      <c r="B54">
        <f>'420MHz'!D57</f>
        <v>26.515779179057247</v>
      </c>
    </row>
    <row r="55" spans="1:2">
      <c r="A55">
        <f>'420MHz'!C58</f>
        <v>-1.0355199063864844</v>
      </c>
      <c r="B55">
        <f>'420MHz'!D58</f>
        <v>26.423205784946941</v>
      </c>
    </row>
    <row r="56" spans="1:2">
      <c r="A56">
        <f>'420MHz'!C59</f>
        <v>1.0847594083385412</v>
      </c>
      <c r="B56">
        <f>'420MHz'!D59</f>
        <v>26.515779179057247</v>
      </c>
    </row>
    <row r="57" spans="1:2">
      <c r="A57">
        <f>'420MHz'!C60</f>
        <v>3.1889021172188561</v>
      </c>
      <c r="B57">
        <f>'420MHz'!D60</f>
        <v>26.79279482196165</v>
      </c>
    </row>
    <row r="58" spans="1:2">
      <c r="A58">
        <f>'420MHz'!C61</f>
        <v>5.260894423723796</v>
      </c>
      <c r="B58">
        <f>'420MHz'!D61</f>
        <v>27.252144457351029</v>
      </c>
    </row>
    <row r="59" spans="1:2">
      <c r="A59">
        <f>'420MHz'!C62</f>
        <v>7.2849672152976357</v>
      </c>
      <c r="B59">
        <f>'420MHz'!D62</f>
        <v>27.890332157137166</v>
      </c>
    </row>
    <row r="60" spans="1:2">
      <c r="A60">
        <f>'420MHz'!C63</f>
        <v>9.2457160758280139</v>
      </c>
      <c r="B60">
        <f>'420MHz'!D63</f>
        <v>28.702500927576438</v>
      </c>
    </row>
    <row r="61" spans="1:2">
      <c r="A61">
        <f>'420MHz'!C64</f>
        <v>11.128218522553704</v>
      </c>
      <c r="B61">
        <f>'420MHz'!D64</f>
        <v>29.682469673924878</v>
      </c>
    </row>
    <row r="62" spans="1:2">
      <c r="A62">
        <f>'420MHz'!C65</f>
        <v>12.91814757516908</v>
      </c>
      <c r="B62">
        <f>'420MHz'!D65</f>
        <v>30.822780242301466</v>
      </c>
    </row>
    <row r="63" spans="1:2">
      <c r="A63">
        <f>'420MHz'!C66</f>
        <v>14.601880792795038</v>
      </c>
      <c r="B63">
        <f>'420MHz'!D66</f>
        <v>32.114754180742509</v>
      </c>
    </row>
    <row r="64" spans="1:2">
      <c r="A64">
        <f>'420MHz'!C67</f>
        <v>16.166603948979521</v>
      </c>
      <c r="B64">
        <f>'420MHz'!D67</f>
        <v>33.548558787461289</v>
      </c>
    </row>
    <row r="65" spans="1:2">
      <c r="A65">
        <f>'420MHz'!C68</f>
        <v>17.600408555698301</v>
      </c>
      <c r="B65">
        <f>'420MHz'!D68</f>
        <v>35.113281943645774</v>
      </c>
    </row>
    <row r="66" spans="1:2">
      <c r="A66">
        <f>'420MHz'!C69</f>
        <v>18.892382494139351</v>
      </c>
      <c r="B66">
        <f>'420MHz'!D69</f>
        <v>36.79701516127173</v>
      </c>
    </row>
    <row r="67" spans="1:2">
      <c r="A67">
        <f>'420MHz'!C70</f>
        <v>20.032693062515939</v>
      </c>
      <c r="B67">
        <f>'420MHz'!D70</f>
        <v>38.586944213887108</v>
      </c>
    </row>
    <row r="68" spans="1:2">
      <c r="A68">
        <f>'420MHz'!C71</f>
        <v>21.012661808864376</v>
      </c>
      <c r="B68">
        <f>'420MHz'!D71</f>
        <v>40.469446660612796</v>
      </c>
    </row>
    <row r="69" spans="1:2">
      <c r="A69">
        <f>'420MHz'!C72</f>
        <v>21.824830579303651</v>
      </c>
      <c r="B69">
        <f>'420MHz'!D72</f>
        <v>42.430195521143176</v>
      </c>
    </row>
    <row r="70" spans="1:2">
      <c r="A70">
        <f>'420MHz'!C73</f>
        <v>22.463018279089795</v>
      </c>
      <c r="B70">
        <f>'420MHz'!D73</f>
        <v>44.454268312717033</v>
      </c>
    </row>
    <row r="71" spans="1:2">
      <c r="A71">
        <f>'420MHz'!C74</f>
        <v>22.922367914479164</v>
      </c>
      <c r="B71">
        <f>'420MHz'!D74</f>
        <v>46.526260619221929</v>
      </c>
    </row>
    <row r="72" spans="1:2">
      <c r="A72">
        <f>'420MHz'!C75</f>
        <v>23.199383557383573</v>
      </c>
      <c r="B72">
        <f>'420MHz'!D75</f>
        <v>48.630403328102268</v>
      </c>
    </row>
    <row r="73" spans="1:2">
      <c r="A73">
        <f>'420MHz'!C76</f>
        <v>23.29195695149388</v>
      </c>
      <c r="B73">
        <f>'420MHz'!D76</f>
        <v>50.750682642827293</v>
      </c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0" workbookViewId="0">
      <selection activeCell="I67" sqref="I67"/>
    </sheetView>
  </sheetViews>
  <sheetFormatPr defaultRowHeight="13.5"/>
  <sheetData>
    <row r="1" spans="1:2">
      <c r="A1">
        <f>'420MHz'!E4</f>
        <v>3.9102106828817735</v>
      </c>
      <c r="B1">
        <f>'420MHz'!F4</f>
        <v>3.1202689172795499</v>
      </c>
    </row>
    <row r="2" spans="1:2">
      <c r="A2">
        <f>'420MHz'!E5</f>
        <v>3.8986896621436626</v>
      </c>
      <c r="B2">
        <f>'420MHz'!F5</f>
        <v>3.3841436751438523</v>
      </c>
    </row>
    <row r="3" spans="1:2">
      <c r="A3">
        <f>'420MHz'!E6</f>
        <v>3.8642142818537302</v>
      </c>
      <c r="B3">
        <f>'420MHz'!F6</f>
        <v>3.6460101867688719</v>
      </c>
    </row>
    <row r="4" spans="1:2">
      <c r="A4">
        <f>'420MHz'!E7</f>
        <v>3.8070469204727857</v>
      </c>
      <c r="B4">
        <f>'420MHz'!F7</f>
        <v>3.9038754898818198</v>
      </c>
    </row>
    <row r="5" spans="1:2">
      <c r="A5">
        <f>'420MHz'!E8</f>
        <v>3.7276226561395349</v>
      </c>
      <c r="B5">
        <f>'420MHz'!F8</f>
        <v>4.15577707382268</v>
      </c>
    </row>
    <row r="6" spans="1:2">
      <c r="A6">
        <f>'420MHz'!E9</f>
        <v>3.6265459554632358</v>
      </c>
      <c r="B6">
        <f>'420MHz'!F9</f>
        <v>4.3997978154353259</v>
      </c>
    </row>
    <row r="7" spans="1:2">
      <c r="A7">
        <f>'420MHz'!E10</f>
        <v>3.5045860731678165</v>
      </c>
      <c r="B7">
        <f>'420MHz'!F10</f>
        <v>4.634080569532335</v>
      </c>
    </row>
    <row r="8" spans="1:2">
      <c r="A8">
        <f>'420MHz'!E11</f>
        <v>3.3626711975989334</v>
      </c>
      <c r="B8">
        <f>'420MHz'!F11</f>
        <v>4.8568423028912324</v>
      </c>
    </row>
    <row r="9" spans="1:2">
      <c r="A9">
        <f>'420MHz'!E12</f>
        <v>3.2018813866502125</v>
      </c>
      <c r="B9">
        <f>'420MHz'!F12</f>
        <v>5.0663876642139467</v>
      </c>
    </row>
    <row r="10" spans="1:2">
      <c r="A10">
        <f>'420MHz'!E13</f>
        <v>3.0234403478705154</v>
      </c>
      <c r="B10">
        <f>'420MHz'!F13</f>
        <v>5.2611218867738625</v>
      </c>
    </row>
    <row r="11" spans="1:2">
      <c r="A11">
        <f>'420MHz'!E14</f>
        <v>2.8287061253106001</v>
      </c>
      <c r="B11">
        <f>'420MHz'!F14</f>
        <v>5.4395629255535596</v>
      </c>
    </row>
    <row r="12" spans="1:2">
      <c r="A12">
        <f>'420MHz'!E15</f>
        <v>2.6191607639878862</v>
      </c>
      <c r="B12">
        <f>'420MHz'!F15</f>
        <v>5.6003527365022805</v>
      </c>
    </row>
    <row r="13" spans="1:2">
      <c r="A13">
        <f>'420MHz'!E16</f>
        <v>2.3963990306289888</v>
      </c>
      <c r="B13">
        <f>'420MHz'!F16</f>
        <v>5.7422676120711627</v>
      </c>
    </row>
    <row r="14" spans="1:2">
      <c r="A14">
        <f>'420MHz'!E17</f>
        <v>2.1621162765319797</v>
      </c>
      <c r="B14">
        <f>'420MHz'!F17</f>
        <v>5.8642274943665829</v>
      </c>
    </row>
    <row r="15" spans="1:2">
      <c r="A15">
        <f>'420MHz'!E18</f>
        <v>1.9180955349193332</v>
      </c>
      <c r="B15">
        <f>'420MHz'!F18</f>
        <v>5.9653041950428811</v>
      </c>
    </row>
    <row r="16" spans="1:2">
      <c r="A16">
        <f>'420MHz'!E19</f>
        <v>1.6661939509784731</v>
      </c>
      <c r="B16">
        <f>'420MHz'!F19</f>
        <v>6.0447284593761328</v>
      </c>
    </row>
    <row r="17" spans="1:2">
      <c r="A17">
        <f>'420MHz'!E20</f>
        <v>1.4083286478655253</v>
      </c>
      <c r="B17">
        <f>'420MHz'!F20</f>
        <v>6.1018958207570773</v>
      </c>
    </row>
    <row r="18" spans="1:2">
      <c r="A18">
        <f>'420MHz'!E21</f>
        <v>1.1464621362405052</v>
      </c>
      <c r="B18">
        <f>'420MHz'!F21</f>
        <v>6.1363712010470088</v>
      </c>
    </row>
    <row r="19" spans="1:2">
      <c r="A19">
        <f>'420MHz'!E22</f>
        <v>0.88258737837620327</v>
      </c>
      <c r="B19">
        <f>'420MHz'!F22</f>
        <v>6.1478922217851206</v>
      </c>
    </row>
    <row r="20" spans="1:2">
      <c r="A20">
        <f>'420MHz'!E23</f>
        <v>0.61871262051190068</v>
      </c>
      <c r="B20">
        <f>'420MHz'!F23</f>
        <v>6.1363712010470088</v>
      </c>
    </row>
    <row r="21" spans="1:2">
      <c r="A21">
        <f>'420MHz'!E24</f>
        <v>0.35684610888688117</v>
      </c>
      <c r="B21">
        <f>'420MHz'!F24</f>
        <v>6.1018958207570773</v>
      </c>
    </row>
    <row r="22" spans="1:2">
      <c r="A22">
        <f>'420MHz'!E25</f>
        <v>9.8980805773932645E-2</v>
      </c>
      <c r="B22">
        <f>'420MHz'!F25</f>
        <v>6.0447284593761328</v>
      </c>
    </row>
    <row r="23" spans="1:2">
      <c r="A23">
        <f>'420MHz'!E26</f>
        <v>-0.15292077816692684</v>
      </c>
      <c r="B23">
        <f>'420MHz'!F26</f>
        <v>5.9653041950428811</v>
      </c>
    </row>
    <row r="24" spans="1:2">
      <c r="A24">
        <f>'420MHz'!E27</f>
        <v>-0.39694151977957315</v>
      </c>
      <c r="B24">
        <f>'420MHz'!F27</f>
        <v>5.8642274943665829</v>
      </c>
    </row>
    <row r="25" spans="1:2">
      <c r="A25">
        <f>'420MHz'!E28</f>
        <v>-0.63122427387658142</v>
      </c>
      <c r="B25">
        <f>'420MHz'!F28</f>
        <v>5.7422676120711635</v>
      </c>
    </row>
    <row r="26" spans="1:2">
      <c r="A26">
        <f>'420MHz'!E29</f>
        <v>-0.85398600723547924</v>
      </c>
      <c r="B26">
        <f>'420MHz'!F29</f>
        <v>5.6003527365022814</v>
      </c>
    </row>
    <row r="27" spans="1:2">
      <c r="A27">
        <f>'420MHz'!E30</f>
        <v>-1.063531368558194</v>
      </c>
      <c r="B27">
        <f>'420MHz'!F30</f>
        <v>5.4395629255535596</v>
      </c>
    </row>
    <row r="28" spans="1:2">
      <c r="A28">
        <f>'420MHz'!E31</f>
        <v>-1.2582655911181091</v>
      </c>
      <c r="B28">
        <f>'420MHz'!F31</f>
        <v>5.2611218867738625</v>
      </c>
    </row>
    <row r="29" spans="1:2">
      <c r="A29">
        <f>'420MHz'!E32</f>
        <v>-1.4367066298978062</v>
      </c>
      <c r="B29">
        <f>'420MHz'!F32</f>
        <v>5.0663876642139476</v>
      </c>
    </row>
    <row r="30" spans="1:2">
      <c r="A30">
        <f>'420MHz'!E33</f>
        <v>-1.5974964408465271</v>
      </c>
      <c r="B30">
        <f>'420MHz'!F33</f>
        <v>4.8568423028912342</v>
      </c>
    </row>
    <row r="31" spans="1:2">
      <c r="A31">
        <f>'420MHz'!E34</f>
        <v>-1.7394113164154101</v>
      </c>
      <c r="B31">
        <f>'420MHz'!F34</f>
        <v>4.634080569532335</v>
      </c>
    </row>
    <row r="32" spans="1:2">
      <c r="A32">
        <f>'420MHz'!E35</f>
        <v>-1.8613711987108295</v>
      </c>
      <c r="B32">
        <f>'420MHz'!F35</f>
        <v>4.3997978154353268</v>
      </c>
    </row>
    <row r="33" spans="1:2">
      <c r="A33">
        <f>'420MHz'!E36</f>
        <v>-1.9624478993871286</v>
      </c>
      <c r="B33">
        <f>'420MHz'!F36</f>
        <v>4.15577707382268</v>
      </c>
    </row>
    <row r="34" spans="1:2">
      <c r="A34">
        <f>'420MHz'!E37</f>
        <v>-2.0418721637203792</v>
      </c>
      <c r="B34">
        <f>'420MHz'!F37</f>
        <v>3.9038754898818206</v>
      </c>
    </row>
    <row r="35" spans="1:2">
      <c r="A35">
        <f>'420MHz'!E38</f>
        <v>-2.0990395251013236</v>
      </c>
      <c r="B35">
        <f>'420MHz'!F38</f>
        <v>3.6460101867688719</v>
      </c>
    </row>
    <row r="36" spans="1:2">
      <c r="A36">
        <f>'420MHz'!E39</f>
        <v>-2.1335149053912561</v>
      </c>
      <c r="B36">
        <f>'420MHz'!F39</f>
        <v>3.3841436751438536</v>
      </c>
    </row>
    <row r="37" spans="1:2">
      <c r="A37">
        <f>'420MHz'!E40</f>
        <v>-2.145035926129367</v>
      </c>
      <c r="B37">
        <f>'420MHz'!F40</f>
        <v>3.1202689172795504</v>
      </c>
    </row>
    <row r="38" spans="1:2">
      <c r="A38">
        <f>'420MHz'!E41</f>
        <v>-2.1335149053912561</v>
      </c>
      <c r="B38">
        <f>'420MHz'!F41</f>
        <v>2.8563941594152484</v>
      </c>
    </row>
    <row r="39" spans="1:2">
      <c r="A39">
        <f>'420MHz'!E42</f>
        <v>-2.0990395251013236</v>
      </c>
      <c r="B39">
        <f>'420MHz'!F42</f>
        <v>2.5945276477902275</v>
      </c>
    </row>
    <row r="40" spans="1:2">
      <c r="A40">
        <f>'420MHz'!E43</f>
        <v>-2.0418721637203801</v>
      </c>
      <c r="B40">
        <f>'420MHz'!F43</f>
        <v>2.336662344677281</v>
      </c>
    </row>
    <row r="41" spans="1:2">
      <c r="A41">
        <f>'420MHz'!E44</f>
        <v>-1.9624478993871286</v>
      </c>
      <c r="B41">
        <f>'420MHz'!F44</f>
        <v>2.0847607607364202</v>
      </c>
    </row>
    <row r="42" spans="1:2">
      <c r="A42">
        <f>'420MHz'!E45</f>
        <v>-1.8613711987108299</v>
      </c>
      <c r="B42">
        <f>'420MHz'!F45</f>
        <v>1.8407400191237739</v>
      </c>
    </row>
    <row r="43" spans="1:2">
      <c r="A43">
        <f>'420MHz'!E46</f>
        <v>-1.7394113164154097</v>
      </c>
      <c r="B43">
        <f>'420MHz'!F46</f>
        <v>1.6064572650267643</v>
      </c>
    </row>
    <row r="44" spans="1:2">
      <c r="A44">
        <f>'420MHz'!E47</f>
        <v>-1.5974964408465284</v>
      </c>
      <c r="B44">
        <f>'420MHz'!F47</f>
        <v>1.3836955316678676</v>
      </c>
    </row>
    <row r="45" spans="1:2">
      <c r="A45">
        <f>'420MHz'!E48</f>
        <v>-1.4367066298978066</v>
      </c>
      <c r="B45">
        <f>'420MHz'!F48</f>
        <v>1.1741501703451533</v>
      </c>
    </row>
    <row r="46" spans="1:2">
      <c r="A46">
        <f>'420MHz'!E49</f>
        <v>-1.2582655911181095</v>
      </c>
      <c r="B46">
        <f>'420MHz'!F49</f>
        <v>0.97941594778523777</v>
      </c>
    </row>
    <row r="47" spans="1:2">
      <c r="A47">
        <f>'420MHz'!E50</f>
        <v>-1.0635313685581944</v>
      </c>
      <c r="B47">
        <f>'420MHz'!F50</f>
        <v>0.80097490900554069</v>
      </c>
    </row>
    <row r="48" spans="1:2">
      <c r="A48">
        <f>'420MHz'!E51</f>
        <v>-0.85398600723548079</v>
      </c>
      <c r="B48">
        <f>'420MHz'!F51</f>
        <v>0.64018509805681978</v>
      </c>
    </row>
    <row r="49" spans="1:2">
      <c r="A49">
        <f>'420MHz'!E52</f>
        <v>-0.63122427387658342</v>
      </c>
      <c r="B49">
        <f>'420MHz'!F52</f>
        <v>0.49827022248793762</v>
      </c>
    </row>
    <row r="50" spans="1:2">
      <c r="A50">
        <f>'420MHz'!E53</f>
        <v>-0.39694151977957493</v>
      </c>
      <c r="B50">
        <f>'420MHz'!F53</f>
        <v>0.37631034019251786</v>
      </c>
    </row>
    <row r="51" spans="1:2">
      <c r="A51">
        <f>'420MHz'!E54</f>
        <v>-0.15292077816692884</v>
      </c>
      <c r="B51">
        <f>'420MHz'!F54</f>
        <v>0.27523363951621871</v>
      </c>
    </row>
    <row r="52" spans="1:2">
      <c r="A52">
        <f>'420MHz'!E55</f>
        <v>9.8980805773933311E-2</v>
      </c>
      <c r="B52">
        <f>'420MHz'!F55</f>
        <v>0.19580937518296748</v>
      </c>
    </row>
    <row r="53" spans="1:2">
      <c r="A53">
        <f>'420MHz'!E56</f>
        <v>0.35684610888688106</v>
      </c>
      <c r="B53">
        <f>'420MHz'!F56</f>
        <v>0.13864201380202301</v>
      </c>
    </row>
    <row r="54" spans="1:2">
      <c r="A54">
        <f>'420MHz'!E57</f>
        <v>0.61871262051190057</v>
      </c>
      <c r="B54">
        <f>'420MHz'!F57</f>
        <v>0.10416663351209055</v>
      </c>
    </row>
    <row r="55" spans="1:2">
      <c r="A55">
        <f>'420MHz'!E58</f>
        <v>0.88258737837620249</v>
      </c>
      <c r="B55">
        <f>'420MHz'!F58</f>
        <v>9.2645612773979646E-2</v>
      </c>
    </row>
    <row r="56" spans="1:2">
      <c r="A56">
        <f>'420MHz'!E59</f>
        <v>1.1464621362405043</v>
      </c>
      <c r="B56">
        <f>'420MHz'!F59</f>
        <v>0.10416663351209055</v>
      </c>
    </row>
    <row r="57" spans="1:2">
      <c r="A57">
        <f>'420MHz'!E60</f>
        <v>1.4083286478655239</v>
      </c>
      <c r="B57">
        <f>'420MHz'!F60</f>
        <v>0.13864201380202301</v>
      </c>
    </row>
    <row r="58" spans="1:2">
      <c r="A58">
        <f>'420MHz'!E61</f>
        <v>1.6661939509784744</v>
      </c>
      <c r="B58">
        <f>'420MHz'!F61</f>
        <v>0.19580937518296793</v>
      </c>
    </row>
    <row r="59" spans="1:2">
      <c r="A59">
        <f>'420MHz'!E62</f>
        <v>1.9180955349193312</v>
      </c>
      <c r="B59">
        <f>'420MHz'!F62</f>
        <v>0.27523363951621782</v>
      </c>
    </row>
    <row r="60" spans="1:2">
      <c r="A60">
        <f>'420MHz'!E63</f>
        <v>2.1621162765319797</v>
      </c>
      <c r="B60">
        <f>'420MHz'!F63</f>
        <v>0.37631034019251741</v>
      </c>
    </row>
    <row r="61" spans="1:2">
      <c r="A61">
        <f>'420MHz'!E64</f>
        <v>2.3963990306289888</v>
      </c>
      <c r="B61">
        <f>'420MHz'!F64</f>
        <v>0.49827022248793718</v>
      </c>
    </row>
    <row r="62" spans="1:2">
      <c r="A62">
        <f>'420MHz'!E65</f>
        <v>2.6191607639878862</v>
      </c>
      <c r="B62">
        <f>'420MHz'!F65</f>
        <v>0.64018509805681933</v>
      </c>
    </row>
    <row r="63" spans="1:2">
      <c r="A63">
        <f>'420MHz'!E66</f>
        <v>2.8287061253105996</v>
      </c>
      <c r="B63">
        <f>'420MHz'!F66</f>
        <v>0.8009749090055398</v>
      </c>
    </row>
    <row r="64" spans="1:2">
      <c r="A64">
        <f>'420MHz'!E67</f>
        <v>3.0234403478705145</v>
      </c>
      <c r="B64">
        <f>'420MHz'!F67</f>
        <v>0.97941594778523733</v>
      </c>
    </row>
    <row r="65" spans="1:2">
      <c r="A65">
        <f>'420MHz'!E68</f>
        <v>3.2018813866502116</v>
      </c>
      <c r="B65">
        <f>'420MHz'!F68</f>
        <v>1.1741501703451522</v>
      </c>
    </row>
    <row r="66" spans="1:2">
      <c r="A66">
        <f>'420MHz'!E69</f>
        <v>3.3626711975989334</v>
      </c>
      <c r="B66">
        <f>'420MHz'!F69</f>
        <v>1.3836955316678656</v>
      </c>
    </row>
    <row r="67" spans="1:2">
      <c r="A67">
        <f>'420MHz'!E70</f>
        <v>3.5045860731678156</v>
      </c>
      <c r="B67">
        <f>'420MHz'!F70</f>
        <v>1.6064572650267634</v>
      </c>
    </row>
    <row r="68" spans="1:2">
      <c r="A68">
        <f>'420MHz'!E71</f>
        <v>3.6265459554632349</v>
      </c>
      <c r="B68">
        <f>'420MHz'!F71</f>
        <v>1.8407400191237717</v>
      </c>
    </row>
    <row r="69" spans="1:2">
      <c r="A69">
        <f>'420MHz'!E72</f>
        <v>3.7276226561395349</v>
      </c>
      <c r="B69">
        <f>'420MHz'!F72</f>
        <v>2.0847607607364207</v>
      </c>
    </row>
    <row r="70" spans="1:2">
      <c r="A70">
        <f>'420MHz'!E73</f>
        <v>3.8070469204727857</v>
      </c>
      <c r="B70">
        <f>'420MHz'!F73</f>
        <v>2.3366623446772801</v>
      </c>
    </row>
    <row r="71" spans="1:2">
      <c r="A71">
        <f>'420MHz'!E74</f>
        <v>3.8642142818537293</v>
      </c>
      <c r="B71">
        <f>'420MHz'!F74</f>
        <v>2.5945276477902253</v>
      </c>
    </row>
    <row r="72" spans="1:2">
      <c r="A72">
        <f>'420MHz'!E75</f>
        <v>3.8986896621436626</v>
      </c>
      <c r="B72">
        <f>'420MHz'!F75</f>
        <v>2.8563941594152471</v>
      </c>
    </row>
    <row r="73" spans="1:2">
      <c r="A73">
        <f>'420MHz'!E76</f>
        <v>3.9102106828817735</v>
      </c>
      <c r="B73">
        <f>'420MHz'!F76</f>
        <v>3.120268917279549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BFU725F_2V_5mA_S_N</vt:lpstr>
      <vt:lpstr>K MSG MAG</vt:lpstr>
      <vt:lpstr>420MHz</vt:lpstr>
      <vt:lpstr>C1042G</vt:lpstr>
      <vt:lpstr>C2042G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Tomokazu Hamada</dc:creator>
  <cp:lastModifiedBy>濱田倫一</cp:lastModifiedBy>
  <dcterms:created xsi:type="dcterms:W3CDTF">2020-01-04T15:22:15Z</dcterms:created>
  <dcterms:modified xsi:type="dcterms:W3CDTF">2021-03-24T15:09:21Z</dcterms:modified>
</cp:coreProperties>
</file>